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\ПРАКТИКА\"/>
    </mc:Choice>
  </mc:AlternateContent>
  <bookViews>
    <workbookView xWindow="0" yWindow="0" windowWidth="23040" windowHeight="8652"/>
  </bookViews>
  <sheets>
    <sheet name="База практик на 2020 г." sheetId="1" r:id="rId1"/>
    <sheet name="ИТС 2020" sheetId="2" r:id="rId2"/>
    <sheet name="ИРИТ 2020" sheetId="3" r:id="rId3"/>
    <sheet name="ИПТМ 2020" sheetId="4" r:id="rId4"/>
    <sheet name="ИФХТиМ 2020" sheetId="5" r:id="rId5"/>
    <sheet name="ИЯЭиТФ 2020" sheetId="6" r:id="rId6"/>
    <sheet name="ИНЭЛ 2020" sheetId="7" r:id="rId7"/>
    <sheet name="ИНЭУ 2020" sheetId="8" r:id="rId8"/>
  </sheets>
  <definedNames>
    <definedName name="_xlnm.Print_Area" localSheetId="0">'База практик на 2020 г.'!$A$1:$L$560</definedName>
    <definedName name="_xlnm.Print_Area" localSheetId="6">'ИНЭЛ 2020'!$A$1:$K$64</definedName>
    <definedName name="_xlnm.Print_Area" localSheetId="7">'ИНЭУ 2020'!$A$1:$K$24</definedName>
    <definedName name="_xlnm.Print_Area" localSheetId="3">'ИПТМ 2020'!$A$1:$K$128</definedName>
    <definedName name="_xlnm.Print_Area" localSheetId="2">'ИРИТ 2020'!$A$1:$K$121</definedName>
    <definedName name="_xlnm.Print_Area" localSheetId="1">'ИТС 2020'!$A$1:$O$109</definedName>
    <definedName name="_xlnm.Print_Area" localSheetId="4">'ИФХТиМ 2020'!$A$1:$K$76</definedName>
    <definedName name="_xlnm.Print_Area" localSheetId="5">'ИЯЭиТФ 2020'!$A$1:$K$65</definedName>
  </definedNames>
  <calcPr calcId="162913"/>
</workbook>
</file>

<file path=xl/calcChain.xml><?xml version="1.0" encoding="utf-8"?>
<calcChain xmlns="http://schemas.openxmlformats.org/spreadsheetml/2006/main">
  <c r="J23" i="8" l="1"/>
  <c r="J24" i="8" s="1"/>
  <c r="I23" i="8"/>
  <c r="I24" i="8" s="1"/>
  <c r="H23" i="8"/>
  <c r="H24" i="8" s="1"/>
  <c r="G23" i="8"/>
  <c r="G24" i="8" s="1"/>
  <c r="F23" i="8"/>
  <c r="F24" i="8" s="1"/>
  <c r="E23" i="8"/>
  <c r="D23" i="8"/>
  <c r="D24" i="8" s="1"/>
  <c r="K22" i="8"/>
  <c r="K23" i="8" s="1"/>
  <c r="J20" i="8"/>
  <c r="I20" i="8"/>
  <c r="H20" i="8"/>
  <c r="G20" i="8"/>
  <c r="F20" i="8"/>
  <c r="E20" i="8"/>
  <c r="E24" i="8" s="1"/>
  <c r="D20" i="8"/>
  <c r="K19" i="8"/>
  <c r="K18" i="8"/>
  <c r="K17" i="8"/>
  <c r="K16" i="8"/>
  <c r="K15" i="8"/>
  <c r="K20" i="8" s="1"/>
  <c r="J13" i="8"/>
  <c r="I13" i="8"/>
  <c r="H13" i="8"/>
  <c r="G13" i="8"/>
  <c r="F13" i="8"/>
  <c r="E13" i="8"/>
  <c r="D13" i="8"/>
  <c r="K12" i="8"/>
  <c r="K11" i="8"/>
  <c r="K10" i="8"/>
  <c r="K9" i="8"/>
  <c r="K8" i="8"/>
  <c r="K13" i="8" s="1"/>
  <c r="J6" i="8"/>
  <c r="I6" i="8"/>
  <c r="H6" i="8"/>
  <c r="G6" i="8"/>
  <c r="F6" i="8"/>
  <c r="E6" i="8"/>
  <c r="D6" i="8"/>
  <c r="K5" i="8"/>
  <c r="K6" i="8" s="1"/>
  <c r="J63" i="7"/>
  <c r="I63" i="7"/>
  <c r="H63" i="7"/>
  <c r="G63" i="7"/>
  <c r="F63" i="7"/>
  <c r="E63" i="7"/>
  <c r="D63" i="7"/>
  <c r="K62" i="7"/>
  <c r="K61" i="7"/>
  <c r="K60" i="7"/>
  <c r="K59" i="7"/>
  <c r="K58" i="7"/>
  <c r="K57" i="7"/>
  <c r="K56" i="7"/>
  <c r="K55" i="7"/>
  <c r="K54" i="7"/>
  <c r="K53" i="7"/>
  <c r="K52" i="7"/>
  <c r="K51" i="7"/>
  <c r="K50" i="7"/>
  <c r="K49" i="7"/>
  <c r="K48" i="7"/>
  <c r="K47" i="7"/>
  <c r="K46" i="7"/>
  <c r="K45" i="7"/>
  <c r="K44" i="7"/>
  <c r="K43" i="7"/>
  <c r="K42" i="7"/>
  <c r="K41" i="7"/>
  <c r="K40" i="7"/>
  <c r="K39" i="7"/>
  <c r="K38" i="7"/>
  <c r="K37" i="7"/>
  <c r="K36" i="7"/>
  <c r="K35" i="7"/>
  <c r="K34" i="7"/>
  <c r="K63" i="7" s="1"/>
  <c r="J32" i="7"/>
  <c r="I32" i="7"/>
  <c r="H32" i="7"/>
  <c r="G32" i="7"/>
  <c r="F32" i="7"/>
  <c r="E32" i="7"/>
  <c r="D32" i="7"/>
  <c r="K31" i="7"/>
  <c r="K30" i="7"/>
  <c r="K29" i="7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32" i="7" s="1"/>
  <c r="J11" i="7"/>
  <c r="J64" i="7" s="1"/>
  <c r="I11" i="7"/>
  <c r="I64" i="7" s="1"/>
  <c r="H11" i="7"/>
  <c r="H64" i="7" s="1"/>
  <c r="G11" i="7"/>
  <c r="G64" i="7" s="1"/>
  <c r="F11" i="7"/>
  <c r="F64" i="7" s="1"/>
  <c r="E11" i="7"/>
  <c r="E64" i="7" s="1"/>
  <c r="D11" i="7"/>
  <c r="D64" i="7" s="1"/>
  <c r="K10" i="7"/>
  <c r="K9" i="7"/>
  <c r="K8" i="7"/>
  <c r="K7" i="7"/>
  <c r="K5" i="7"/>
  <c r="K11" i="7" s="1"/>
  <c r="K64" i="7" s="1"/>
  <c r="J64" i="6"/>
  <c r="I64" i="6"/>
  <c r="H64" i="6"/>
  <c r="G64" i="6"/>
  <c r="F64" i="6"/>
  <c r="E64" i="6"/>
  <c r="D64" i="6"/>
  <c r="K63" i="6"/>
  <c r="K64" i="6" s="1"/>
  <c r="J61" i="6"/>
  <c r="I61" i="6"/>
  <c r="H61" i="6"/>
  <c r="G61" i="6"/>
  <c r="F61" i="6"/>
  <c r="E61" i="6"/>
  <c r="D61" i="6"/>
  <c r="K60" i="6"/>
  <c r="K59" i="6"/>
  <c r="K58" i="6"/>
  <c r="K57" i="6"/>
  <c r="K56" i="6"/>
  <c r="K55" i="6"/>
  <c r="K54" i="6"/>
  <c r="K61" i="6" s="1"/>
  <c r="J52" i="6"/>
  <c r="I52" i="6"/>
  <c r="H52" i="6"/>
  <c r="G52" i="6"/>
  <c r="F52" i="6"/>
  <c r="E52" i="6"/>
  <c r="D52" i="6"/>
  <c r="K51" i="6"/>
  <c r="K50" i="6"/>
  <c r="K49" i="6"/>
  <c r="K48" i="6"/>
  <c r="K47" i="6"/>
  <c r="K46" i="6"/>
  <c r="K45" i="6"/>
  <c r="K44" i="6"/>
  <c r="K43" i="6"/>
  <c r="K42" i="6"/>
  <c r="K41" i="6"/>
  <c r="K52" i="6" s="1"/>
  <c r="K40" i="6"/>
  <c r="J38" i="6"/>
  <c r="I38" i="6"/>
  <c r="H38" i="6"/>
  <c r="G38" i="6"/>
  <c r="F38" i="6"/>
  <c r="E38" i="6"/>
  <c r="D38" i="6"/>
  <c r="K37" i="6"/>
  <c r="K36" i="6"/>
  <c r="K35" i="6"/>
  <c r="K38" i="6" s="1"/>
  <c r="J33" i="6"/>
  <c r="I33" i="6"/>
  <c r="H33" i="6"/>
  <c r="G33" i="6"/>
  <c r="F33" i="6"/>
  <c r="E33" i="6"/>
  <c r="D33" i="6"/>
  <c r="K32" i="6"/>
  <c r="K31" i="6"/>
  <c r="K30" i="6"/>
  <c r="K29" i="6"/>
  <c r="K28" i="6"/>
  <c r="K27" i="6"/>
  <c r="K26" i="6"/>
  <c r="K25" i="6"/>
  <c r="K24" i="6"/>
  <c r="K33" i="6" s="1"/>
  <c r="J22" i="6"/>
  <c r="I22" i="6"/>
  <c r="H22" i="6"/>
  <c r="G22" i="6"/>
  <c r="F22" i="6"/>
  <c r="E22" i="6"/>
  <c r="D22" i="6"/>
  <c r="K21" i="6"/>
  <c r="K20" i="6"/>
  <c r="K19" i="6"/>
  <c r="K18" i="6"/>
  <c r="K17" i="6"/>
  <c r="K16" i="6"/>
  <c r="K15" i="6"/>
  <c r="K22" i="6" s="1"/>
  <c r="K14" i="6"/>
  <c r="J12" i="6"/>
  <c r="J65" i="6" s="1"/>
  <c r="I12" i="6"/>
  <c r="I65" i="6" s="1"/>
  <c r="H12" i="6"/>
  <c r="H65" i="6" s="1"/>
  <c r="G12" i="6"/>
  <c r="G65" i="6" s="1"/>
  <c r="F12" i="6"/>
  <c r="F65" i="6" s="1"/>
  <c r="E12" i="6"/>
  <c r="E65" i="6" s="1"/>
  <c r="D12" i="6"/>
  <c r="D65" i="6" s="1"/>
  <c r="K11" i="6"/>
  <c r="K10" i="6"/>
  <c r="K9" i="6"/>
  <c r="K8" i="6"/>
  <c r="K7" i="6"/>
  <c r="K6" i="6"/>
  <c r="K5" i="6"/>
  <c r="K12" i="6" s="1"/>
  <c r="J75" i="5"/>
  <c r="J76" i="5" s="1"/>
  <c r="I75" i="5"/>
  <c r="I76" i="5" s="1"/>
  <c r="H75" i="5"/>
  <c r="H76" i="5" s="1"/>
  <c r="G75" i="5"/>
  <c r="G76" i="5" s="1"/>
  <c r="F75" i="5"/>
  <c r="F76" i="5" s="1"/>
  <c r="E75" i="5"/>
  <c r="E76" i="5" s="1"/>
  <c r="D75" i="5"/>
  <c r="D76" i="5" s="1"/>
  <c r="K74" i="5"/>
  <c r="K73" i="5"/>
  <c r="K72" i="5"/>
  <c r="K71" i="5"/>
  <c r="K70" i="5"/>
  <c r="K69" i="5"/>
  <c r="K68" i="5"/>
  <c r="K67" i="5"/>
  <c r="K75" i="5" s="1"/>
  <c r="K76" i="5" s="1"/>
  <c r="J65" i="5"/>
  <c r="I65" i="5"/>
  <c r="H65" i="5"/>
  <c r="G65" i="5"/>
  <c r="F65" i="5"/>
  <c r="E65" i="5"/>
  <c r="D65" i="5"/>
  <c r="K64" i="5"/>
  <c r="K63" i="5"/>
  <c r="K62" i="5"/>
  <c r="K61" i="5"/>
  <c r="K65" i="5" s="1"/>
  <c r="J59" i="5"/>
  <c r="I59" i="5"/>
  <c r="H59" i="5"/>
  <c r="G59" i="5"/>
  <c r="F59" i="5"/>
  <c r="E59" i="5"/>
  <c r="D59" i="5"/>
  <c r="K58" i="5"/>
  <c r="K57" i="5"/>
  <c r="K56" i="5"/>
  <c r="K55" i="5"/>
  <c r="K54" i="5"/>
  <c r="K53" i="5"/>
  <c r="K52" i="5"/>
  <c r="K51" i="5"/>
  <c r="K50" i="5"/>
  <c r="K49" i="5"/>
  <c r="K48" i="5"/>
  <c r="K47" i="5"/>
  <c r="K46" i="5"/>
  <c r="K45" i="5"/>
  <c r="K44" i="5"/>
  <c r="K43" i="5"/>
  <c r="K42" i="5"/>
  <c r="K59" i="5" s="1"/>
  <c r="J40" i="5"/>
  <c r="I40" i="5"/>
  <c r="H40" i="5"/>
  <c r="G40" i="5"/>
  <c r="F40" i="5"/>
  <c r="E40" i="5"/>
  <c r="D40" i="5"/>
  <c r="K39" i="5"/>
  <c r="K37" i="5"/>
  <c r="K36" i="5"/>
  <c r="K35" i="5"/>
  <c r="K34" i="5"/>
  <c r="K33" i="5"/>
  <c r="K31" i="5"/>
  <c r="K30" i="5"/>
  <c r="K29" i="5"/>
  <c r="K28" i="5"/>
  <c r="K27" i="5"/>
  <c r="K26" i="5"/>
  <c r="K25" i="5"/>
  <c r="K24" i="5"/>
  <c r="K23" i="5"/>
  <c r="K22" i="5"/>
  <c r="K21" i="5"/>
  <c r="K40" i="5" s="1"/>
  <c r="J19" i="5"/>
  <c r="I19" i="5"/>
  <c r="H19" i="5"/>
  <c r="G19" i="5"/>
  <c r="F19" i="5"/>
  <c r="E19" i="5"/>
  <c r="D19" i="5"/>
  <c r="K18" i="5"/>
  <c r="K17" i="5"/>
  <c r="K16" i="5"/>
  <c r="K15" i="5"/>
  <c r="K14" i="5"/>
  <c r="K13" i="5"/>
  <c r="K12" i="5"/>
  <c r="K19" i="5" s="1"/>
  <c r="J10" i="5"/>
  <c r="I10" i="5"/>
  <c r="H10" i="5"/>
  <c r="G10" i="5"/>
  <c r="F10" i="5"/>
  <c r="E10" i="5"/>
  <c r="D10" i="5"/>
  <c r="K9" i="5"/>
  <c r="K8" i="5"/>
  <c r="K7" i="5"/>
  <c r="K6" i="5"/>
  <c r="K5" i="5"/>
  <c r="K10" i="5" s="1"/>
  <c r="J127" i="4"/>
  <c r="I127" i="4"/>
  <c r="H127" i="4"/>
  <c r="G127" i="4"/>
  <c r="F127" i="4"/>
  <c r="E127" i="4"/>
  <c r="D127" i="4"/>
  <c r="K126" i="4"/>
  <c r="K125" i="4"/>
  <c r="K124" i="4"/>
  <c r="K123" i="4"/>
  <c r="K122" i="4"/>
  <c r="K121" i="4"/>
  <c r="K120" i="4"/>
  <c r="K119" i="4"/>
  <c r="K118" i="4"/>
  <c r="K117" i="4"/>
  <c r="K116" i="4"/>
  <c r="K127" i="4" s="1"/>
  <c r="J114" i="4"/>
  <c r="I114" i="4"/>
  <c r="H114" i="4"/>
  <c r="G114" i="4"/>
  <c r="F114" i="4"/>
  <c r="E114" i="4"/>
  <c r="D114" i="4"/>
  <c r="K113" i="4"/>
  <c r="K112" i="4"/>
  <c r="K111" i="4"/>
  <c r="K110" i="4"/>
  <c r="K109" i="4"/>
  <c r="K108" i="4"/>
  <c r="K107" i="4"/>
  <c r="K106" i="4"/>
  <c r="K105" i="4"/>
  <c r="K104" i="4"/>
  <c r="K103" i="4"/>
  <c r="K102" i="4"/>
  <c r="K101" i="4"/>
  <c r="K100" i="4"/>
  <c r="K99" i="4"/>
  <c r="K98" i="4"/>
  <c r="K97" i="4"/>
  <c r="K96" i="4"/>
  <c r="K95" i="4"/>
  <c r="K114" i="4" s="1"/>
  <c r="J93" i="4"/>
  <c r="I93" i="4"/>
  <c r="H93" i="4"/>
  <c r="G93" i="4"/>
  <c r="F93" i="4"/>
  <c r="E93" i="4"/>
  <c r="D93" i="4"/>
  <c r="K92" i="4"/>
  <c r="K91" i="4"/>
  <c r="K90" i="4"/>
  <c r="K89" i="4"/>
  <c r="K88" i="4"/>
  <c r="K87" i="4"/>
  <c r="K93" i="4" s="1"/>
  <c r="J85" i="4"/>
  <c r="I85" i="4"/>
  <c r="H85" i="4"/>
  <c r="G85" i="4"/>
  <c r="F85" i="4"/>
  <c r="E85" i="4"/>
  <c r="D85" i="4"/>
  <c r="K84" i="4"/>
  <c r="K83" i="4"/>
  <c r="K82" i="4"/>
  <c r="K81" i="4"/>
  <c r="K79" i="4"/>
  <c r="K78" i="4"/>
  <c r="K77" i="4"/>
  <c r="K76" i="4"/>
  <c r="K75" i="4"/>
  <c r="K85" i="4" s="1"/>
  <c r="J73" i="4"/>
  <c r="I73" i="4"/>
  <c r="H73" i="4"/>
  <c r="G73" i="4"/>
  <c r="F73" i="4"/>
  <c r="E73" i="4"/>
  <c r="D73" i="4"/>
  <c r="K72" i="4"/>
  <c r="K71" i="4"/>
  <c r="K70" i="4"/>
  <c r="K69" i="4"/>
  <c r="K68" i="4"/>
  <c r="K67" i="4"/>
  <c r="K66" i="4"/>
  <c r="K65" i="4"/>
  <c r="K64" i="4"/>
  <c r="K63" i="4"/>
  <c r="K62" i="4"/>
  <c r="K61" i="4"/>
  <c r="K60" i="4"/>
  <c r="K73" i="4" s="1"/>
  <c r="J58" i="4"/>
  <c r="I58" i="4"/>
  <c r="H58" i="4"/>
  <c r="G58" i="4"/>
  <c r="F58" i="4"/>
  <c r="E58" i="4"/>
  <c r="D58" i="4"/>
  <c r="K57" i="4"/>
  <c r="K56" i="4"/>
  <c r="K55" i="4"/>
  <c r="K54" i="4"/>
  <c r="K53" i="4"/>
  <c r="K52" i="4"/>
  <c r="K58" i="4" s="1"/>
  <c r="J50" i="4"/>
  <c r="I50" i="4"/>
  <c r="H50" i="4"/>
  <c r="G50" i="4"/>
  <c r="F50" i="4"/>
  <c r="E50" i="4"/>
  <c r="D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50" i="4" s="1"/>
  <c r="J23" i="4"/>
  <c r="J128" i="4" s="1"/>
  <c r="I23" i="4"/>
  <c r="I128" i="4" s="1"/>
  <c r="H23" i="4"/>
  <c r="H128" i="4" s="1"/>
  <c r="G23" i="4"/>
  <c r="G128" i="4" s="1"/>
  <c r="F23" i="4"/>
  <c r="F128" i="4" s="1"/>
  <c r="E23" i="4"/>
  <c r="E128" i="4" s="1"/>
  <c r="D23" i="4"/>
  <c r="D128" i="4" s="1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23" i="4" s="1"/>
  <c r="K5" i="4"/>
  <c r="J120" i="3"/>
  <c r="I120" i="3"/>
  <c r="H120" i="3"/>
  <c r="G120" i="3"/>
  <c r="F120" i="3"/>
  <c r="E120" i="3"/>
  <c r="D120" i="3"/>
  <c r="K119" i="3"/>
  <c r="K120" i="3" s="1"/>
  <c r="J117" i="3"/>
  <c r="I117" i="3"/>
  <c r="H117" i="3"/>
  <c r="G117" i="3"/>
  <c r="F117" i="3"/>
  <c r="E117" i="3"/>
  <c r="D117" i="3"/>
  <c r="K116" i="3"/>
  <c r="K115" i="3"/>
  <c r="K114" i="3"/>
  <c r="K113" i="3"/>
  <c r="K112" i="3"/>
  <c r="K111" i="3"/>
  <c r="K110" i="3"/>
  <c r="K109" i="3"/>
  <c r="K108" i="3"/>
  <c r="K107" i="3"/>
  <c r="K117" i="3" s="1"/>
  <c r="J105" i="3"/>
  <c r="I105" i="3"/>
  <c r="H105" i="3"/>
  <c r="G105" i="3"/>
  <c r="F105" i="3"/>
  <c r="E105" i="3"/>
  <c r="D105" i="3"/>
  <c r="K104" i="3"/>
  <c r="K103" i="3"/>
  <c r="K102" i="3"/>
  <c r="K101" i="3"/>
  <c r="K100" i="3"/>
  <c r="K99" i="3"/>
  <c r="K98" i="3"/>
  <c r="K97" i="3"/>
  <c r="K96" i="3"/>
  <c r="K95" i="3"/>
  <c r="K94" i="3"/>
  <c r="K93" i="3"/>
  <c r="K92" i="3"/>
  <c r="K91" i="3"/>
  <c r="K90" i="3"/>
  <c r="K89" i="3"/>
  <c r="K88" i="3"/>
  <c r="K105" i="3" s="1"/>
  <c r="J86" i="3"/>
  <c r="I86" i="3"/>
  <c r="H86" i="3"/>
  <c r="G86" i="3"/>
  <c r="F86" i="3"/>
  <c r="E86" i="3"/>
  <c r="D86" i="3"/>
  <c r="K85" i="3"/>
  <c r="K84" i="3"/>
  <c r="K83" i="3"/>
  <c r="K82" i="3"/>
  <c r="K81" i="3"/>
  <c r="K80" i="3"/>
  <c r="K79" i="3"/>
  <c r="K86" i="3" s="1"/>
  <c r="K78" i="3"/>
  <c r="J76" i="3"/>
  <c r="I76" i="3"/>
  <c r="H76" i="3"/>
  <c r="G76" i="3"/>
  <c r="F76" i="3"/>
  <c r="E76" i="3"/>
  <c r="D76" i="3"/>
  <c r="K75" i="3"/>
  <c r="K74" i="3"/>
  <c r="K73" i="3"/>
  <c r="K72" i="3"/>
  <c r="K71" i="3"/>
  <c r="K70" i="3"/>
  <c r="K69" i="3"/>
  <c r="K68" i="3"/>
  <c r="K67" i="3"/>
  <c r="K76" i="3" s="1"/>
  <c r="K66" i="3"/>
  <c r="J64" i="3"/>
  <c r="I64" i="3"/>
  <c r="H64" i="3"/>
  <c r="G64" i="3"/>
  <c r="F64" i="3"/>
  <c r="E64" i="3"/>
  <c r="D64" i="3"/>
  <c r="K63" i="3"/>
  <c r="K64" i="3" s="1"/>
  <c r="J61" i="3"/>
  <c r="I61" i="3"/>
  <c r="H61" i="3"/>
  <c r="G61" i="3"/>
  <c r="F61" i="3"/>
  <c r="E61" i="3"/>
  <c r="D61" i="3"/>
  <c r="K60" i="3"/>
  <c r="K59" i="3"/>
  <c r="K58" i="3"/>
  <c r="K57" i="3"/>
  <c r="K56" i="3"/>
  <c r="K55" i="3"/>
  <c r="K54" i="3"/>
  <c r="K53" i="3"/>
  <c r="K52" i="3"/>
  <c r="K51" i="3"/>
  <c r="K50" i="3"/>
  <c r="K61" i="3" s="1"/>
  <c r="J48" i="3"/>
  <c r="I48" i="3"/>
  <c r="H48" i="3"/>
  <c r="G48" i="3"/>
  <c r="F48" i="3"/>
  <c r="E48" i="3"/>
  <c r="D48" i="3"/>
  <c r="K47" i="3"/>
  <c r="K46" i="3"/>
  <c r="K45" i="3"/>
  <c r="K44" i="3"/>
  <c r="K43" i="3"/>
  <c r="K48" i="3" s="1"/>
  <c r="K42" i="3"/>
  <c r="J40" i="3"/>
  <c r="I40" i="3"/>
  <c r="H40" i="3"/>
  <c r="G40" i="3"/>
  <c r="F40" i="3"/>
  <c r="E40" i="3"/>
  <c r="D40" i="3"/>
  <c r="K39" i="3"/>
  <c r="K38" i="3"/>
  <c r="K37" i="3"/>
  <c r="K36" i="3"/>
  <c r="K35" i="3"/>
  <c r="K34" i="3"/>
  <c r="K33" i="3"/>
  <c r="K40" i="3" s="1"/>
  <c r="K32" i="3"/>
  <c r="J30" i="3"/>
  <c r="I30" i="3"/>
  <c r="H30" i="3"/>
  <c r="G30" i="3"/>
  <c r="F30" i="3"/>
  <c r="E30" i="3"/>
  <c r="D30" i="3"/>
  <c r="K29" i="3"/>
  <c r="K28" i="3"/>
  <c r="K27" i="3"/>
  <c r="K26" i="3"/>
  <c r="K25" i="3"/>
  <c r="K24" i="3"/>
  <c r="K23" i="3"/>
  <c r="K22" i="3"/>
  <c r="K21" i="3"/>
  <c r="K20" i="3"/>
  <c r="K19" i="3"/>
  <c r="K30" i="3" s="1"/>
  <c r="J17" i="3"/>
  <c r="J121" i="3" s="1"/>
  <c r="I17" i="3"/>
  <c r="I121" i="3" s="1"/>
  <c r="H17" i="3"/>
  <c r="H121" i="3" s="1"/>
  <c r="G17" i="3"/>
  <c r="G121" i="3" s="1"/>
  <c r="F17" i="3"/>
  <c r="F121" i="3" s="1"/>
  <c r="E17" i="3"/>
  <c r="E121" i="3" s="1"/>
  <c r="D17" i="3"/>
  <c r="D121" i="3" s="1"/>
  <c r="K16" i="3"/>
  <c r="K15" i="3"/>
  <c r="K14" i="3"/>
  <c r="K13" i="3"/>
  <c r="K12" i="3"/>
  <c r="K11" i="3"/>
  <c r="K10" i="3"/>
  <c r="K9" i="3"/>
  <c r="K8" i="3"/>
  <c r="K7" i="3"/>
  <c r="K6" i="3"/>
  <c r="K5" i="3"/>
  <c r="K17" i="3" s="1"/>
  <c r="K121" i="3" s="1"/>
  <c r="N108" i="2"/>
  <c r="M108" i="2"/>
  <c r="K108" i="2"/>
  <c r="J108" i="2"/>
  <c r="I108" i="2"/>
  <c r="H108" i="2"/>
  <c r="G108" i="2"/>
  <c r="F108" i="2"/>
  <c r="E108" i="2"/>
  <c r="D108" i="2"/>
  <c r="O107" i="2"/>
  <c r="O106" i="2"/>
  <c r="O105" i="2"/>
  <c r="O104" i="2"/>
  <c r="O103" i="2"/>
  <c r="O102" i="2"/>
  <c r="O101" i="2"/>
  <c r="O100" i="2"/>
  <c r="O99" i="2"/>
  <c r="O98" i="2"/>
  <c r="O108" i="2" s="1"/>
  <c r="N96" i="2"/>
  <c r="M96" i="2"/>
  <c r="L96" i="2"/>
  <c r="K96" i="2"/>
  <c r="J96" i="2"/>
  <c r="I96" i="2"/>
  <c r="H96" i="2"/>
  <c r="G96" i="2"/>
  <c r="F96" i="2"/>
  <c r="E96" i="2"/>
  <c r="D96" i="2"/>
  <c r="O95" i="2"/>
  <c r="O94" i="2"/>
  <c r="O93" i="2"/>
  <c r="O96" i="2" s="1"/>
  <c r="O91" i="2"/>
  <c r="N91" i="2"/>
  <c r="M91" i="2"/>
  <c r="L91" i="2"/>
  <c r="K91" i="2"/>
  <c r="J91" i="2"/>
  <c r="I91" i="2"/>
  <c r="H91" i="2"/>
  <c r="G91" i="2"/>
  <c r="F91" i="2"/>
  <c r="E91" i="2"/>
  <c r="D91" i="2"/>
  <c r="O90" i="2"/>
  <c r="O89" i="2"/>
  <c r="N87" i="2"/>
  <c r="M87" i="2"/>
  <c r="L87" i="2"/>
  <c r="K87" i="2"/>
  <c r="J87" i="2"/>
  <c r="I87" i="2"/>
  <c r="H87" i="2"/>
  <c r="G87" i="2"/>
  <c r="F87" i="2"/>
  <c r="E87" i="2"/>
  <c r="D87" i="2"/>
  <c r="O86" i="2"/>
  <c r="O85" i="2"/>
  <c r="O84" i="2"/>
  <c r="O83" i="2"/>
  <c r="O82" i="2"/>
  <c r="O81" i="2"/>
  <c r="O80" i="2"/>
  <c r="O79" i="2"/>
  <c r="O87" i="2" s="1"/>
  <c r="N77" i="2"/>
  <c r="M77" i="2"/>
  <c r="L77" i="2"/>
  <c r="K77" i="2"/>
  <c r="J77" i="2"/>
  <c r="I77" i="2"/>
  <c r="H77" i="2"/>
  <c r="G77" i="2"/>
  <c r="F77" i="2"/>
  <c r="E77" i="2"/>
  <c r="D77" i="2"/>
  <c r="O76" i="2"/>
  <c r="O75" i="2"/>
  <c r="O74" i="2"/>
  <c r="O73" i="2"/>
  <c r="O72" i="2"/>
  <c r="O71" i="2"/>
  <c r="O70" i="2"/>
  <c r="O77" i="2" s="1"/>
  <c r="N68" i="2"/>
  <c r="M68" i="2"/>
  <c r="L68" i="2"/>
  <c r="K68" i="2"/>
  <c r="J68" i="2"/>
  <c r="I68" i="2"/>
  <c r="H68" i="2"/>
  <c r="G68" i="2"/>
  <c r="F68" i="2"/>
  <c r="E68" i="2"/>
  <c r="D68" i="2"/>
  <c r="O67" i="2"/>
  <c r="O66" i="2"/>
  <c r="O65" i="2"/>
  <c r="O64" i="2"/>
  <c r="O63" i="2"/>
  <c r="O62" i="2"/>
  <c r="O61" i="2"/>
  <c r="O60" i="2"/>
  <c r="O68" i="2" s="1"/>
  <c r="N58" i="2"/>
  <c r="M58" i="2"/>
  <c r="K58" i="2"/>
  <c r="I58" i="2"/>
  <c r="G58" i="2"/>
  <c r="E58" i="2"/>
  <c r="D58" i="2"/>
  <c r="O57" i="2"/>
  <c r="O56" i="2"/>
  <c r="O55" i="2"/>
  <c r="O54" i="2"/>
  <c r="O58" i="2" s="1"/>
  <c r="N52" i="2"/>
  <c r="M52" i="2"/>
  <c r="L52" i="2"/>
  <c r="K52" i="2"/>
  <c r="J109" i="2" s="1"/>
  <c r="J52" i="2"/>
  <c r="I52" i="2"/>
  <c r="H52" i="2"/>
  <c r="G52" i="2"/>
  <c r="F52" i="2"/>
  <c r="E52" i="2"/>
  <c r="D52" i="2"/>
  <c r="O51" i="2"/>
  <c r="O50" i="2"/>
  <c r="O49" i="2"/>
  <c r="O48" i="2"/>
  <c r="O47" i="2"/>
  <c r="O52" i="2" s="1"/>
  <c r="N45" i="2"/>
  <c r="M45" i="2"/>
  <c r="L45" i="2"/>
  <c r="K45" i="2"/>
  <c r="J45" i="2"/>
  <c r="I45" i="2"/>
  <c r="H45" i="2"/>
  <c r="G45" i="2"/>
  <c r="F45" i="2"/>
  <c r="E45" i="2"/>
  <c r="D45" i="2"/>
  <c r="O44" i="2"/>
  <c r="O43" i="2"/>
  <c r="O45" i="2" s="1"/>
  <c r="N41" i="2"/>
  <c r="M41" i="2"/>
  <c r="L41" i="2"/>
  <c r="K41" i="2"/>
  <c r="J41" i="2"/>
  <c r="I41" i="2"/>
  <c r="H41" i="2"/>
  <c r="G41" i="2"/>
  <c r="F41" i="2"/>
  <c r="E41" i="2"/>
  <c r="D41" i="2"/>
  <c r="O40" i="2"/>
  <c r="O39" i="2"/>
  <c r="O38" i="2"/>
  <c r="O37" i="2"/>
  <c r="O36" i="2"/>
  <c r="O35" i="2"/>
  <c r="O34" i="2"/>
  <c r="O41" i="2" s="1"/>
  <c r="N32" i="2"/>
  <c r="M32" i="2"/>
  <c r="L32" i="2"/>
  <c r="K32" i="2"/>
  <c r="J32" i="2"/>
  <c r="I32" i="2"/>
  <c r="H32" i="2"/>
  <c r="G32" i="2"/>
  <c r="F32" i="2"/>
  <c r="E32" i="2"/>
  <c r="D32" i="2"/>
  <c r="O31" i="2"/>
  <c r="O30" i="2"/>
  <c r="O29" i="2"/>
  <c r="O28" i="2"/>
  <c r="O27" i="2"/>
  <c r="O26" i="2"/>
  <c r="O25" i="2"/>
  <c r="O32" i="2" s="1"/>
  <c r="N23" i="2"/>
  <c r="M23" i="2"/>
  <c r="L23" i="2"/>
  <c r="K23" i="2"/>
  <c r="J23" i="2"/>
  <c r="I23" i="2"/>
  <c r="H23" i="2"/>
  <c r="G23" i="2"/>
  <c r="F23" i="2"/>
  <c r="E23" i="2"/>
  <c r="D23" i="2"/>
  <c r="O22" i="2"/>
  <c r="O21" i="2"/>
  <c r="O20" i="2"/>
  <c r="O19" i="2"/>
  <c r="O18" i="2"/>
  <c r="O17" i="2"/>
  <c r="O16" i="2"/>
  <c r="O23" i="2" s="1"/>
  <c r="N14" i="2"/>
  <c r="N109" i="2" s="1"/>
  <c r="M14" i="2"/>
  <c r="M109" i="2" s="1"/>
  <c r="L14" i="2"/>
  <c r="K14" i="2"/>
  <c r="J14" i="2"/>
  <c r="I14" i="2"/>
  <c r="H109" i="2" s="1"/>
  <c r="H14" i="2"/>
  <c r="G14" i="2"/>
  <c r="F109" i="2" s="1"/>
  <c r="F14" i="2"/>
  <c r="E14" i="2"/>
  <c r="E109" i="2" s="1"/>
  <c r="D14" i="2"/>
  <c r="D109" i="2" s="1"/>
  <c r="O13" i="2"/>
  <c r="O12" i="2"/>
  <c r="O11" i="2"/>
  <c r="O10" i="2"/>
  <c r="O9" i="2"/>
  <c r="O8" i="2"/>
  <c r="O7" i="2"/>
  <c r="O6" i="2"/>
  <c r="O14" i="2" s="1"/>
  <c r="K557" i="1"/>
  <c r="J557" i="1"/>
  <c r="I557" i="1"/>
  <c r="H557" i="1"/>
  <c r="G557" i="1"/>
  <c r="F557" i="1"/>
  <c r="E557" i="1"/>
  <c r="K556" i="1"/>
  <c r="K559" i="1" s="1"/>
  <c r="J556" i="1"/>
  <c r="J559" i="1" s="1"/>
  <c r="I556" i="1"/>
  <c r="I559" i="1" s="1"/>
  <c r="H556" i="1"/>
  <c r="H559" i="1" s="1"/>
  <c r="G556" i="1"/>
  <c r="G559" i="1" s="1"/>
  <c r="F556" i="1"/>
  <c r="F559" i="1" s="1"/>
  <c r="E556" i="1"/>
  <c r="E559" i="1" s="1"/>
  <c r="L554" i="1"/>
  <c r="L555" i="1" s="1"/>
  <c r="L552" i="1"/>
  <c r="L553" i="1" s="1"/>
  <c r="L550" i="1"/>
  <c r="L551" i="1" s="1"/>
  <c r="L548" i="1"/>
  <c r="L549" i="1" s="1"/>
  <c r="L546" i="1"/>
  <c r="L545" i="1"/>
  <c r="L547" i="1" s="1"/>
  <c r="L543" i="1"/>
  <c r="L542" i="1"/>
  <c r="L544" i="1" s="1"/>
  <c r="L541" i="1"/>
  <c r="L539" i="1"/>
  <c r="L538" i="1"/>
  <c r="L537" i="1"/>
  <c r="L536" i="1"/>
  <c r="L540" i="1" s="1"/>
  <c r="L534" i="1"/>
  <c r="L533" i="1"/>
  <c r="L535" i="1" s="1"/>
  <c r="L532" i="1"/>
  <c r="L531" i="1"/>
  <c r="L529" i="1"/>
  <c r="L528" i="1"/>
  <c r="L530" i="1" s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1" i="1"/>
  <c r="L510" i="1"/>
  <c r="L512" i="1" s="1"/>
  <c r="L508" i="1"/>
  <c r="L509" i="1" s="1"/>
  <c r="L506" i="1"/>
  <c r="L507" i="1" s="1"/>
  <c r="L504" i="1"/>
  <c r="L503" i="1"/>
  <c r="L502" i="1"/>
  <c r="L501" i="1"/>
  <c r="L500" i="1"/>
  <c r="L499" i="1"/>
  <c r="L505" i="1" s="1"/>
  <c r="L497" i="1"/>
  <c r="L496" i="1"/>
  <c r="L495" i="1"/>
  <c r="L498" i="1" s="1"/>
  <c r="L494" i="1"/>
  <c r="L493" i="1"/>
  <c r="L491" i="1"/>
  <c r="L490" i="1"/>
  <c r="L489" i="1"/>
  <c r="L488" i="1"/>
  <c r="L487" i="1"/>
  <c r="L492" i="1" s="1"/>
  <c r="L485" i="1"/>
  <c r="L484" i="1"/>
  <c r="L486" i="1" s="1"/>
  <c r="L482" i="1"/>
  <c r="L483" i="1" s="1"/>
  <c r="L480" i="1"/>
  <c r="L479" i="1"/>
  <c r="L481" i="1" s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78" i="1" s="1"/>
  <c r="L460" i="1"/>
  <c r="L461" i="1" s="1"/>
  <c r="L458" i="1"/>
  <c r="L457" i="1"/>
  <c r="L459" i="1" s="1"/>
  <c r="L456" i="1"/>
  <c r="L455" i="1"/>
  <c r="L453" i="1"/>
  <c r="L452" i="1"/>
  <c r="L454" i="1" s="1"/>
  <c r="L450" i="1"/>
  <c r="L451" i="1" s="1"/>
  <c r="L448" i="1"/>
  <c r="L447" i="1"/>
  <c r="L446" i="1"/>
  <c r="L445" i="1"/>
  <c r="L444" i="1"/>
  <c r="L443" i="1"/>
  <c r="L449" i="1" s="1"/>
  <c r="L442" i="1"/>
  <c r="L441" i="1"/>
  <c r="L440" i="1"/>
  <c r="L439" i="1"/>
  <c r="L437" i="1"/>
  <c r="L436" i="1"/>
  <c r="L435" i="1"/>
  <c r="L438" i="1" s="1"/>
  <c r="L433" i="1"/>
  <c r="L432" i="1"/>
  <c r="L431" i="1"/>
  <c r="L430" i="1"/>
  <c r="L434" i="1" s="1"/>
  <c r="L428" i="1"/>
  <c r="L427" i="1"/>
  <c r="L429" i="1" s="1"/>
  <c r="L425" i="1"/>
  <c r="L424" i="1"/>
  <c r="L426" i="1" s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423" i="1" s="1"/>
  <c r="L388" i="1"/>
  <c r="L387" i="1"/>
  <c r="L386" i="1"/>
  <c r="L389" i="1" s="1"/>
  <c r="L384" i="1"/>
  <c r="L383" i="1"/>
  <c r="L385" i="1" s="1"/>
  <c r="L381" i="1"/>
  <c r="L382" i="1" s="1"/>
  <c r="L379" i="1"/>
  <c r="L378" i="1"/>
  <c r="L377" i="1"/>
  <c r="L376" i="1"/>
  <c r="L375" i="1"/>
  <c r="L374" i="1"/>
  <c r="L373" i="1"/>
  <c r="L372" i="1"/>
  <c r="L371" i="1"/>
  <c r="L370" i="1"/>
  <c r="L369" i="1"/>
  <c r="L380" i="1" s="1"/>
  <c r="L367" i="1"/>
  <c r="L366" i="1"/>
  <c r="L365" i="1"/>
  <c r="L364" i="1"/>
  <c r="L363" i="1"/>
  <c r="L362" i="1"/>
  <c r="L361" i="1"/>
  <c r="L360" i="1"/>
  <c r="L359" i="1"/>
  <c r="L368" i="1" s="1"/>
  <c r="L357" i="1"/>
  <c r="L358" i="1" s="1"/>
  <c r="L355" i="1"/>
  <c r="L354" i="1"/>
  <c r="L356" i="1" s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53" i="1" s="1"/>
  <c r="L335" i="1"/>
  <c r="L334" i="1"/>
  <c r="L332" i="1"/>
  <c r="L331" i="1"/>
  <c r="L330" i="1"/>
  <c r="L329" i="1"/>
  <c r="L328" i="1"/>
  <c r="L333" i="1" s="1"/>
  <c r="L326" i="1"/>
  <c r="L325" i="1"/>
  <c r="L324" i="1"/>
  <c r="L323" i="1"/>
  <c r="L327" i="1" s="1"/>
  <c r="L321" i="1"/>
  <c r="L320" i="1"/>
  <c r="L322" i="1" s="1"/>
  <c r="L318" i="1"/>
  <c r="L319" i="1" s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317" i="1" s="1"/>
  <c r="L295" i="1"/>
  <c r="L294" i="1"/>
  <c r="L293" i="1"/>
  <c r="L292" i="1"/>
  <c r="L290" i="1"/>
  <c r="L289" i="1"/>
  <c r="L288" i="1"/>
  <c r="L287" i="1"/>
  <c r="L286" i="1"/>
  <c r="L285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84" i="1" s="1"/>
  <c r="L270" i="1"/>
  <c r="L269" i="1"/>
  <c r="L271" i="1" s="1"/>
  <c r="L268" i="1"/>
  <c r="L267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66" i="1" s="1"/>
  <c r="L251" i="1"/>
  <c r="L249" i="1"/>
  <c r="L248" i="1"/>
  <c r="L250" i="1" s="1"/>
  <c r="L246" i="1"/>
  <c r="L247" i="1" s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45" i="1" s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21" i="1" s="1"/>
  <c r="L201" i="1"/>
  <c r="L200" i="1"/>
  <c r="L199" i="1"/>
  <c r="L198" i="1"/>
  <c r="L197" i="1"/>
  <c r="L196" i="1"/>
  <c r="L195" i="1"/>
  <c r="L194" i="1"/>
  <c r="L202" i="1" s="1"/>
  <c r="L192" i="1"/>
  <c r="L193" i="1" s="1"/>
  <c r="L190" i="1"/>
  <c r="L189" i="1"/>
  <c r="L191" i="1" s="1"/>
  <c r="L187" i="1"/>
  <c r="L186" i="1"/>
  <c r="L188" i="1" s="1"/>
  <c r="L184" i="1"/>
  <c r="L185" i="1" s="1"/>
  <c r="L182" i="1"/>
  <c r="L181" i="1"/>
  <c r="L180" i="1"/>
  <c r="L179" i="1"/>
  <c r="L183" i="1" s="1"/>
  <c r="L178" i="1"/>
  <c r="L177" i="1"/>
  <c r="L175" i="1"/>
  <c r="L172" i="1"/>
  <c r="L171" i="1"/>
  <c r="L170" i="1"/>
  <c r="L174" i="1" s="1"/>
  <c r="L176" i="1" s="1"/>
  <c r="L168" i="1"/>
  <c r="L167" i="1"/>
  <c r="L166" i="1"/>
  <c r="L165" i="1"/>
  <c r="L164" i="1"/>
  <c r="L163" i="1"/>
  <c r="L162" i="1"/>
  <c r="L161" i="1"/>
  <c r="L160" i="1"/>
  <c r="L169" i="1" s="1"/>
  <c r="L158" i="1"/>
  <c r="L159" i="1" s="1"/>
  <c r="L156" i="1"/>
  <c r="L155" i="1"/>
  <c r="L157" i="1" s="1"/>
  <c r="L153" i="1"/>
  <c r="L152" i="1"/>
  <c r="L151" i="1"/>
  <c r="L150" i="1"/>
  <c r="L149" i="1"/>
  <c r="L148" i="1"/>
  <c r="L147" i="1"/>
  <c r="L146" i="1"/>
  <c r="L154" i="1" s="1"/>
  <c r="L144" i="1"/>
  <c r="L143" i="1"/>
  <c r="L142" i="1"/>
  <c r="L145" i="1" s="1"/>
  <c r="L140" i="1"/>
  <c r="L141" i="1" s="1"/>
  <c r="L138" i="1"/>
  <c r="L137" i="1"/>
  <c r="L136" i="1"/>
  <c r="L135" i="1"/>
  <c r="L134" i="1"/>
  <c r="L133" i="1"/>
  <c r="L132" i="1"/>
  <c r="L131" i="1"/>
  <c r="L130" i="1"/>
  <c r="L139" i="1" s="1"/>
  <c r="L128" i="1"/>
  <c r="L129" i="1" s="1"/>
  <c r="L126" i="1"/>
  <c r="L125" i="1"/>
  <c r="L124" i="1"/>
  <c r="L127" i="1" s="1"/>
  <c r="L122" i="1"/>
  <c r="L123" i="1" s="1"/>
  <c r="L120" i="1"/>
  <c r="L121" i="1" s="1"/>
  <c r="L118" i="1"/>
  <c r="L117" i="1"/>
  <c r="L116" i="1"/>
  <c r="L115" i="1"/>
  <c r="L114" i="1"/>
  <c r="L113" i="1"/>
  <c r="L112" i="1"/>
  <c r="L111" i="1"/>
  <c r="L119" i="1" s="1"/>
  <c r="L109" i="1"/>
  <c r="L108" i="1"/>
  <c r="L107" i="1"/>
  <c r="L106" i="1"/>
  <c r="L105" i="1"/>
  <c r="L104" i="1"/>
  <c r="L103" i="1"/>
  <c r="L102" i="1"/>
  <c r="L110" i="1" s="1"/>
  <c r="L100" i="1"/>
  <c r="L99" i="1"/>
  <c r="L98" i="1"/>
  <c r="L97" i="1"/>
  <c r="L96" i="1"/>
  <c r="L95" i="1"/>
  <c r="L101" i="1" s="1"/>
  <c r="L93" i="1"/>
  <c r="L92" i="1"/>
  <c r="L91" i="1"/>
  <c r="L90" i="1"/>
  <c r="L94" i="1" s="1"/>
  <c r="L88" i="1"/>
  <c r="L87" i="1"/>
  <c r="L89" i="1" s="1"/>
  <c r="L85" i="1"/>
  <c r="L84" i="1"/>
  <c r="L86" i="1" s="1"/>
  <c r="L82" i="1"/>
  <c r="L81" i="1"/>
  <c r="L80" i="1"/>
  <c r="L83" i="1" s="1"/>
  <c r="L78" i="1"/>
  <c r="L77" i="1"/>
  <c r="L76" i="1"/>
  <c r="L75" i="1"/>
  <c r="L74" i="1"/>
  <c r="L79" i="1" s="1"/>
  <c r="L72" i="1"/>
  <c r="L71" i="1"/>
  <c r="L70" i="1"/>
  <c r="L73" i="1" s="1"/>
  <c r="L68" i="1"/>
  <c r="L69" i="1" s="1"/>
  <c r="L66" i="1"/>
  <c r="L65" i="1"/>
  <c r="L64" i="1"/>
  <c r="L67" i="1" s="1"/>
  <c r="L62" i="1"/>
  <c r="L61" i="1"/>
  <c r="L60" i="1"/>
  <c r="L63" i="1" s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59" i="1" s="1"/>
  <c r="L38" i="1"/>
  <c r="L37" i="1"/>
  <c r="L36" i="1"/>
  <c r="L35" i="1"/>
  <c r="L34" i="1"/>
  <c r="L39" i="1" s="1"/>
  <c r="L32" i="1"/>
  <c r="L31" i="1"/>
  <c r="L30" i="1"/>
  <c r="L29" i="1"/>
  <c r="L28" i="1"/>
  <c r="L27" i="1"/>
  <c r="L26" i="1"/>
  <c r="L33" i="1" s="1"/>
  <c r="L24" i="1"/>
  <c r="L23" i="1"/>
  <c r="L22" i="1"/>
  <c r="L21" i="1"/>
  <c r="L20" i="1"/>
  <c r="L19" i="1"/>
  <c r="L18" i="1"/>
  <c r="L17" i="1"/>
  <c r="L25" i="1" s="1"/>
  <c r="L15" i="1"/>
  <c r="L14" i="1"/>
  <c r="L16" i="1" s="1"/>
  <c r="L12" i="1"/>
  <c r="L13" i="1" s="1"/>
  <c r="L10" i="1"/>
  <c r="L11" i="1" s="1"/>
  <c r="L8" i="1"/>
  <c r="L7" i="1"/>
  <c r="L9" i="1" s="1"/>
  <c r="L6" i="1"/>
  <c r="L5" i="1"/>
  <c r="L173" i="1" l="1"/>
  <c r="L291" i="1"/>
  <c r="O109" i="2"/>
  <c r="K128" i="4"/>
  <c r="K65" i="6"/>
  <c r="K24" i="8"/>
  <c r="L557" i="1"/>
  <c r="L556" i="1"/>
  <c r="L559" i="1" l="1"/>
</calcChain>
</file>

<file path=xl/sharedStrings.xml><?xml version="1.0" encoding="utf-8"?>
<sst xmlns="http://schemas.openxmlformats.org/spreadsheetml/2006/main" count="2090" uniqueCount="768">
  <si>
    <t xml:space="preserve">Базы практик на 2020 г. </t>
  </si>
  <si>
    <r>
      <t xml:space="preserve">N </t>
    </r>
    <r>
      <rPr>
        <b/>
        <i/>
        <sz val="10"/>
        <color indexed="64"/>
        <rFont val="Times New Roman"/>
      </rPr>
      <t>п/п</t>
    </r>
  </si>
  <si>
    <t>Наименование предприятия                                                              (+ реквизиты договора)</t>
  </si>
  <si>
    <t>Группа</t>
  </si>
  <si>
    <t>Направление, специальность (код)</t>
  </si>
  <si>
    <t>Курс</t>
  </si>
  <si>
    <t>Кол-во студен-тов</t>
  </si>
  <si>
    <t>1М</t>
  </si>
  <si>
    <t>2М</t>
  </si>
  <si>
    <t>ООО "Автомобили Баварии" (договор № 81 от 20.10.2016)</t>
  </si>
  <si>
    <t xml:space="preserve">ЭТК (АХ) </t>
  </si>
  <si>
    <t>23.03.03</t>
  </si>
  <si>
    <t>ЗАО "Автокомплекс" (договор № 85 от 20.10.2016)</t>
  </si>
  <si>
    <t>ЭТК</t>
  </si>
  <si>
    <t>ТТП (АХ)</t>
  </si>
  <si>
    <t>23.03.01</t>
  </si>
  <si>
    <t>АО "АПЗ"( договор  № 107/17007831/1 от 16.10.2017)</t>
  </si>
  <si>
    <t>ХТ</t>
  </si>
  <si>
    <t>18.03.01</t>
  </si>
  <si>
    <t>ООО "Автолига-Центр" (договор № 56 от 01.06.2017)</t>
  </si>
  <si>
    <t>ДВС</t>
  </si>
  <si>
    <t>13.03.03</t>
  </si>
  <si>
    <t>ООО "НПЦ "АНОД" (договор № 83 от 15.10.2019)</t>
  </si>
  <si>
    <t>М-СУ</t>
  </si>
  <si>
    <t>26.04.02</t>
  </si>
  <si>
    <t>М-ДВС</t>
  </si>
  <si>
    <t>13.04.03</t>
  </si>
  <si>
    <t>АО "Атомэнергопроект" (договор № 245 от 23.06.2020)</t>
  </si>
  <si>
    <t>М-ОСС</t>
  </si>
  <si>
    <t>11.04.02</t>
  </si>
  <si>
    <t>М-ЯЭ</t>
  </si>
  <si>
    <t>14.04.02</t>
  </si>
  <si>
    <t>М-ЭС</t>
  </si>
  <si>
    <t>13.04.02</t>
  </si>
  <si>
    <t>М-ЭПА</t>
  </si>
  <si>
    <t>АЭ</t>
  </si>
  <si>
    <t>14.03.01</t>
  </si>
  <si>
    <t>М-АЭ</t>
  </si>
  <si>
    <t>14.04.01</t>
  </si>
  <si>
    <t>С-АЭ</t>
  </si>
  <si>
    <t>14.05.02</t>
  </si>
  <si>
    <t>С-ЯР</t>
  </si>
  <si>
    <t>14.05.01</t>
  </si>
  <si>
    <t>ООО "Автозавод "ГАЗ" (договор № 81 от 27.01.2020)</t>
  </si>
  <si>
    <t>ТМ</t>
  </si>
  <si>
    <t>15.03.05</t>
  </si>
  <si>
    <t>М-ТМ</t>
  </si>
  <si>
    <t>15.04.05</t>
  </si>
  <si>
    <t>РТ</t>
  </si>
  <si>
    <t>15.03.06</t>
  </si>
  <si>
    <t>М-РТ</t>
  </si>
  <si>
    <t>15.04.06</t>
  </si>
  <si>
    <t>АМ</t>
  </si>
  <si>
    <t>15.03.04</t>
  </si>
  <si>
    <t>М-АМ</t>
  </si>
  <si>
    <t>15.04.04</t>
  </si>
  <si>
    <t>СК</t>
  </si>
  <si>
    <t>27.03.02</t>
  </si>
  <si>
    <t>АО ИК "АСЭ"  (договор № 101 от 12.04.2016)</t>
  </si>
  <si>
    <t>М-ТС</t>
  </si>
  <si>
    <t>13.04.01</t>
  </si>
  <si>
    <t>М-ЭЭС,М-ЭС</t>
  </si>
  <si>
    <t>М-ИСТ 2</t>
  </si>
  <si>
    <t>09.04.02</t>
  </si>
  <si>
    <t>М-ИТС</t>
  </si>
  <si>
    <t xml:space="preserve">АО "ЦНИИ "БУРЕВЕСТНИК" (договор № 558 от 16.10.2015)                                                                                              </t>
  </si>
  <si>
    <t>СП</t>
  </si>
  <si>
    <t>15.03.01</t>
  </si>
  <si>
    <t>Э, ЭПА, ЭТУ</t>
  </si>
  <si>
    <t>13.03.02</t>
  </si>
  <si>
    <t>М-ЭС, М- ЭЭС</t>
  </si>
  <si>
    <t>М-ЭПА, М-ЭМС</t>
  </si>
  <si>
    <t>С-ПК</t>
  </si>
  <si>
    <t>15.05.01</t>
  </si>
  <si>
    <t>С-АВ</t>
  </si>
  <si>
    <t>17.05.02</t>
  </si>
  <si>
    <t xml:space="preserve">ТК </t>
  </si>
  <si>
    <t>23.03.02</t>
  </si>
  <si>
    <t>ДМ</t>
  </si>
  <si>
    <t>А</t>
  </si>
  <si>
    <t>ММ</t>
  </si>
  <si>
    <t>22.03.01</t>
  </si>
  <si>
    <t>М-ММ</t>
  </si>
  <si>
    <t>22.04.01</t>
  </si>
  <si>
    <t>Р</t>
  </si>
  <si>
    <t>11.03.01</t>
  </si>
  <si>
    <t>С-РЭС</t>
  </si>
  <si>
    <t>11.05.01</t>
  </si>
  <si>
    <t xml:space="preserve">АО "Выксунский металлургический завод " (договор № 98 от 30.10.2017)        </t>
  </si>
  <si>
    <t>ООО "Военно-инженерный центр" (договор № 68 от 20.10.2016)</t>
  </si>
  <si>
    <t>ТК</t>
  </si>
  <si>
    <t>С-А</t>
  </si>
  <si>
    <t>23.05.01</t>
  </si>
  <si>
    <t>МК "Нижегородский" филиал ОАО "Вимм-Билль-Данн" (договор № 02-062017 от 22.06.2017)</t>
  </si>
  <si>
    <t>БИО</t>
  </si>
  <si>
    <t>19.03.01</t>
  </si>
  <si>
    <t xml:space="preserve">АО  "СЗ "ВОЛГА"  (договор № 23 от 16.10.2017)                                                                                                                  </t>
  </si>
  <si>
    <t>КС</t>
  </si>
  <si>
    <t>26.03.02</t>
  </si>
  <si>
    <t>ЭУД</t>
  </si>
  <si>
    <t>ДП</t>
  </si>
  <si>
    <t>15.03.03</t>
  </si>
  <si>
    <t xml:space="preserve">АО  "КБ  "ВЫМПЕЛ"  (договор № 559 от 16.10.2015)                                                                                                                              </t>
  </si>
  <si>
    <t>СУ</t>
  </si>
  <si>
    <t>М-КС</t>
  </si>
  <si>
    <t>М-ЭМС, М-ЭПА</t>
  </si>
  <si>
    <t>ПАО "Газпром газораспределение Нижний Новгород" (договор № 105 от 20.11.2019)</t>
  </si>
  <si>
    <t>М-СПК</t>
  </si>
  <si>
    <t>15.04.01</t>
  </si>
  <si>
    <t>БД</t>
  </si>
  <si>
    <t>В</t>
  </si>
  <si>
    <t>09.03.01</t>
  </si>
  <si>
    <t xml:space="preserve">ООО "Газпром проектирование" (договор № 176 от 15.05.2020) </t>
  </si>
  <si>
    <t>ЭПА</t>
  </si>
  <si>
    <t>НГД</t>
  </si>
  <si>
    <t>21.03.01</t>
  </si>
  <si>
    <t>Ф-л ФГУП "ГРЧЦ" в Приволжском федеральном округе (договор № 185 от 22.05.2020)</t>
  </si>
  <si>
    <t>АО "ГосНИИмаш" (договор № 25 от 17.10.2016)</t>
  </si>
  <si>
    <t>С-ЛА</t>
  </si>
  <si>
    <t>24.05.07</t>
  </si>
  <si>
    <t>НОАО "Гидромаш" (договор № 49 от 15.10.2019)</t>
  </si>
  <si>
    <t>ХТ (ТЭП)</t>
  </si>
  <si>
    <t>ПАО "ГЗАС им.А.С.ПОПОВА"  (договор № 49 от 22.10.2018)</t>
  </si>
  <si>
    <t>КТЭС</t>
  </si>
  <si>
    <t>11.03.03</t>
  </si>
  <si>
    <t>М-СК</t>
  </si>
  <si>
    <t>27.04.02</t>
  </si>
  <si>
    <t>ПАО "ГАЗ" (соглашение № 164 от 28.01.2020)</t>
  </si>
  <si>
    <t>М-СП</t>
  </si>
  <si>
    <t>М-ТОЗП</t>
  </si>
  <si>
    <t>22.03.02</t>
  </si>
  <si>
    <t>22.04.02</t>
  </si>
  <si>
    <t>ПАО завод "Красное знамя" (договор № 20/26/965-222 от 03.06.2020)</t>
  </si>
  <si>
    <t>ГКУ ГОПАНО (договор № 59 от 14.02.2020)</t>
  </si>
  <si>
    <t>ДиА</t>
  </si>
  <si>
    <t>46.03.02</t>
  </si>
  <si>
    <t>ООО "Даниели Волга" (договор № 144 от 27.12.2019)</t>
  </si>
  <si>
    <t>ЗАО "Заволжский завод гусеничных тягачей" (договор № 65 от 15.10.2019)</t>
  </si>
  <si>
    <t>ПАО "Завод им. Г.И. Петровского" (договор № 20 от 25.10.2018)</t>
  </si>
  <si>
    <t>ИВТ-1</t>
  </si>
  <si>
    <t>М-ХТ</t>
  </si>
  <si>
    <t>18.04.01</t>
  </si>
  <si>
    <t>М-КТЭС</t>
  </si>
  <si>
    <t>11.04.03</t>
  </si>
  <si>
    <t>НИВЦ - структурное подразделение ГВЦ ф-ла ОАО "РЖД" (договор № 78 от 15.10.2020)</t>
  </si>
  <si>
    <t>ИСТ (СБК)</t>
  </si>
  <si>
    <t>09.03.02</t>
  </si>
  <si>
    <t>Ф-л АО "Корпорация космических систем специального назначения "Комета" - "Конструкторское бюро измерительных приборов "Квазар" (договор № 9 от 29.12.2017)</t>
  </si>
  <si>
    <t>ИТС</t>
  </si>
  <si>
    <t>АО "Завод Красный Якорь" (договор № 97 от 16.10.2017)</t>
  </si>
  <si>
    <t>ООО "Капитал-Логистик" (договор № 88 от 20.10.2016)</t>
  </si>
  <si>
    <t>ТТП</t>
  </si>
  <si>
    <t>ПАО завод "Красное знамя" (договор № 222 от 03.06.2020)</t>
  </si>
  <si>
    <t>ПАО "Завод "Красное Сормово" (договор № 15 от 14.10.2016)</t>
  </si>
  <si>
    <t>Э</t>
  </si>
  <si>
    <t>ООО "Либхер-Нижний Новгород" (договор № 98 от 13.11.2019)</t>
  </si>
  <si>
    <t xml:space="preserve">ООО "ЛУКОЙЛ-Нижегороднефтеоргсинтез" (договор № 54 от 15.10.2019)                                    </t>
  </si>
  <si>
    <t>ООО "Литейный завод "РосАЛит" (договор № 27 от 25.10.2018)</t>
  </si>
  <si>
    <t>МЕТ</t>
  </si>
  <si>
    <t>АО ЦКБ "Лазурит" (договор № 11 от 14.10.2016)</t>
  </si>
  <si>
    <t>М-ДП</t>
  </si>
  <si>
    <t>15.04.03</t>
  </si>
  <si>
    <t>ПАО "МРСК Центра и Приволжья" (договор № 242 от 04.06.2020)</t>
  </si>
  <si>
    <t>ООО "МЕРА-НН"  (договор № 23 от 19.02.2016)</t>
  </si>
  <si>
    <t>АС</t>
  </si>
  <si>
    <t>СБК</t>
  </si>
  <si>
    <t>АО "ПКК Миландр"  (договор № 70 от 25.10.2018)</t>
  </si>
  <si>
    <t>АО "НИПОМ" (договор № 49 от 08.02.2019)</t>
  </si>
  <si>
    <t>М-МИ</t>
  </si>
  <si>
    <t>27.04.03</t>
  </si>
  <si>
    <t>ПАО "Нижегородский машиностроительный завод"  (договор № 4 от 14.10.2016)</t>
  </si>
  <si>
    <t>ИВТ, В</t>
  </si>
  <si>
    <t>ЯР</t>
  </si>
  <si>
    <t>14.03.02</t>
  </si>
  <si>
    <t>АО "ФНПЦ "ННИИРТ" (договор № 19 от 15.10.2019)</t>
  </si>
  <si>
    <t>М-ИВТ-1</t>
  </si>
  <si>
    <t>09.04.01</t>
  </si>
  <si>
    <t>ИСТ-1</t>
  </si>
  <si>
    <t>ИВТ-3</t>
  </si>
  <si>
    <t>М-ИСТ-2</t>
  </si>
  <si>
    <t>М-Р</t>
  </si>
  <si>
    <t>11.04.01</t>
  </si>
  <si>
    <t>КТЭС, ТР</t>
  </si>
  <si>
    <t>АО "НЗ-70 летия Победы"  (договор № 577 от 30.12.2015)</t>
  </si>
  <si>
    <t>ТР</t>
  </si>
  <si>
    <t>11.03,03</t>
  </si>
  <si>
    <t>ИВТ</t>
  </si>
  <si>
    <t>М-ИВТ</t>
  </si>
  <si>
    <t>ИСТ</t>
  </si>
  <si>
    <t>М-ТЭП</t>
  </si>
  <si>
    <t>МП "НИЖЕГОРОДЭЛЕКТРОТРАНС" (договор № 566 от 16.10.2015)</t>
  </si>
  <si>
    <t>Э (ЭПА)</t>
  </si>
  <si>
    <t>НИЛ ТМ ТТК  (договор № 35 от 15.10.2019)</t>
  </si>
  <si>
    <t>Филиал РФЯЦ-ВНИИЭФ -"НИИИС им. Ю.Е. Седакова" (договор № 19 от 14.10.2016)</t>
  </si>
  <si>
    <t>ПЭ</t>
  </si>
  <si>
    <t>11.03.04</t>
  </si>
  <si>
    <t>НТ</t>
  </si>
  <si>
    <t>М-ИВТ -3</t>
  </si>
  <si>
    <t>ОСС</t>
  </si>
  <si>
    <t>11.03.02</t>
  </si>
  <si>
    <t>МП "Нижегородпассажиравтотранс" (договор № 50 от 06.12.2017)</t>
  </si>
  <si>
    <t>М-ТТП</t>
  </si>
  <si>
    <t>23.04.01</t>
  </si>
  <si>
    <t>Научно-исследовательская лаборатория транспортных интеллектуальных систем (НИЛ ТИС) (договор № 71 от 20.10.2016)</t>
  </si>
  <si>
    <t>ТК (А)</t>
  </si>
  <si>
    <t>ПАО "НИТЕЛ" (договор № 565 от 16.10.2015)</t>
  </si>
  <si>
    <t>ЭТУ</t>
  </si>
  <si>
    <t>ПАО "Нормаль" (договор № 567 от 16.10.2019)</t>
  </si>
  <si>
    <t>МП "Нижегородское метро" (договор № 48 от 19.03.2018)</t>
  </si>
  <si>
    <t>НПАП № 2 (договор № 45 от 15.10.2019)</t>
  </si>
  <si>
    <t>АО "ННПО имени М.В. Фрунзе" (договор № 18 от 14.10.2016)</t>
  </si>
  <si>
    <t>ИСТ-2</t>
  </si>
  <si>
    <t>ИСТ-3</t>
  </si>
  <si>
    <t>ИТД</t>
  </si>
  <si>
    <t>СТ</t>
  </si>
  <si>
    <t>ИВТ -1</t>
  </si>
  <si>
    <t>ИВТ-2</t>
  </si>
  <si>
    <t>ТЭП</t>
  </si>
  <si>
    <t>ТС</t>
  </si>
  <si>
    <t>13.03.01</t>
  </si>
  <si>
    <t>Нижегородская дирекция связи Центральной станции связи-филиала ОАО "РЖД" (договор № 88 от 15.10.2019)</t>
  </si>
  <si>
    <t>АО "Нижфарм" (договор № 113 от 17.10.2017)</t>
  </si>
  <si>
    <t>М-БИО</t>
  </si>
  <si>
    <t>19.04.01</t>
  </si>
  <si>
    <t>ООО "Объединенный инженерный центр" Группа "ГАЗ"  (договор № 318 от 07.02.2008)</t>
  </si>
  <si>
    <t>АО "ОКБМ Африкантов" (договор № 218/105 от 26.09.2017)</t>
  </si>
  <si>
    <t>АО "Орбита" (договор № 16 от 15.10.2019)</t>
  </si>
  <si>
    <t>АО "НПП "Полет" (договор № 132 от 05.02.2019)</t>
  </si>
  <si>
    <t>М-ИСТ-2, М-ИСТ-6</t>
  </si>
  <si>
    <t>М-ИВТ-3</t>
  </si>
  <si>
    <t>ООО "Параллель" (договор № 41 от 20.09.2017)</t>
  </si>
  <si>
    <t>М-ЭТК (АХ)</t>
  </si>
  <si>
    <t>23.04.03</t>
  </si>
  <si>
    <t>ЭТК (АХ)</t>
  </si>
  <si>
    <t>ФГБОУ ВО "ПИМУ" Минздрава РФ (договор № 128 от 31.01.2019)</t>
  </si>
  <si>
    <t>МТ</t>
  </si>
  <si>
    <t>12.03.04</t>
  </si>
  <si>
    <t>ПАО "Завод им Г.И. Петровского" (договор № 20 от 25.10.2018)</t>
  </si>
  <si>
    <t>АО "НПО "ПРЗ"  (договор № 570 от 16.10.2015)</t>
  </si>
  <si>
    <t>ООО "Полиэфир" (договор № 180 от 26.02.2020)</t>
  </si>
  <si>
    <t>ПАО "РУСПОЛИМЕТ" (договор № 97 от 27.03.2015)</t>
  </si>
  <si>
    <t>ООО "РусВинил" (договор № 58 от 01.10.2017)</t>
  </si>
  <si>
    <t>ФГУП РФЯЦ-ВНИИЭФ (договор № 131 от 20.11.2017)</t>
  </si>
  <si>
    <t>М-НТ</t>
  </si>
  <si>
    <t>11.04.04</t>
  </si>
  <si>
    <t>ИВТ1</t>
  </si>
  <si>
    <t>М-ИСТ3</t>
  </si>
  <si>
    <t>ПМ</t>
  </si>
  <si>
    <t>01.03.02</t>
  </si>
  <si>
    <t>М-ДМ</t>
  </si>
  <si>
    <t>23.04.02</t>
  </si>
  <si>
    <t>САУ</t>
  </si>
  <si>
    <t>27.03.03</t>
  </si>
  <si>
    <t>АО "НПП "Салют" (договор № 571 от 16.10.2015)</t>
  </si>
  <si>
    <t>ООО "СИБУР-КСТОВО" (договор № 52 от 26.09.2018)</t>
  </si>
  <si>
    <t>ООО "Синтек" (договор № 79 от 15.10.2019)</t>
  </si>
  <si>
    <t xml:space="preserve">АО "НАЗ "Сокол" - филиал АО "РСК "МиГ" (договор № 572 от 16.10.2015)           </t>
  </si>
  <si>
    <t>ООО "НПП "СовТехЛит" (договор № 84 от 23.12.2019)</t>
  </si>
  <si>
    <t>ПАО "АНПП "ТЕМП-АВИА" (договор № 36 от 25.10.2018)</t>
  </si>
  <si>
    <t>АО "Транснефть-Верхняя Волга" (договор № 129 от 04.02.2020)</t>
  </si>
  <si>
    <t>ИСТ1</t>
  </si>
  <si>
    <t>ИВТ (В)</t>
  </si>
  <si>
    <t>ЭА</t>
  </si>
  <si>
    <t>ООО "Техносервис" (договор № 42 от 15.10.2019)</t>
  </si>
  <si>
    <t>ЭАС</t>
  </si>
  <si>
    <t>ООО "Технодизель" (договор № 63 от 15.10.2019)</t>
  </si>
  <si>
    <t>ООО "Трансмаш" (договор № 590 от 16.10.2015)</t>
  </si>
  <si>
    <t>АО "ТЕПЛОЭНЕРГО" (договор № 41 от 05.02.2019)</t>
  </si>
  <si>
    <t>АО "Транспневматика" (договор № 32 от 25.10.2018)</t>
  </si>
  <si>
    <t>АО ПКО "Теплообменник" (договор № 27 от 16.10.2017)</t>
  </si>
  <si>
    <t>ЭПА,ЭМС</t>
  </si>
  <si>
    <t>ООО "ТЕКОМ" (договор № 603 от 16.10.2015)</t>
  </si>
  <si>
    <t>ООО "Форсаж"  (договор № 87 от 20.10.2016)</t>
  </si>
  <si>
    <t>ФИЛИАЛ ОАО "ФСК ЕЭС" НИЖЕГОРОДСКОЕ ПМЭС (договор № 244 от 22.06.2020)</t>
  </si>
  <si>
    <t>М-ЭПА, ЭССЭ</t>
  </si>
  <si>
    <t>АО "ЦКБ ПО СПК им. Р.Е. Алексеева" (договор № 16 от 14.10.2016)</t>
  </si>
  <si>
    <t>ООО "Фирма "Хорст" (договор № 2 от 11.01.2016)</t>
  </si>
  <si>
    <t>ООО "ХАРМАН" (договор № 47 от 18.10.2016)</t>
  </si>
  <si>
    <t>ИВТ (АС)</t>
  </si>
  <si>
    <t>ООО "ЧАЙКА-НН"  (договор № 69 от 20.10.2016)</t>
  </si>
  <si>
    <t>АО "ЭлектроИнтел" (договор № 575 от 16.10.2015)</t>
  </si>
  <si>
    <t>АО "ПО "Электроприбор" (договор № 15 от 10.10.2017)</t>
  </si>
  <si>
    <t>АО "НПО "ЭРКОН" (договор № 96 от 16.12.2019)</t>
  </si>
  <si>
    <t>МКУ "Центр организации дорожного движения г. Н.Новгорода" (договор № 67 от 01.10.2019)</t>
  </si>
  <si>
    <t>АО "Адмиралтейские верфи", г. Санкт-Петербург (договор № 9 от 09.10.2019)</t>
  </si>
  <si>
    <t>АО "Атомпроект", г. Санкт-Петербург (договор № 5785/17/10.2 от 05.04.2017)</t>
  </si>
  <si>
    <t>АО "Завод № 9", г. Екатеринбург (договор № 550-1/17/138 от 04.03.2020)</t>
  </si>
  <si>
    <t>ООО "Судостроительный завод "Залив", г. Керчь (договор № 104 от 18.11.2019)</t>
  </si>
  <si>
    <t>ООО "Научно-инженерная компания", г. Жуковский (договор № 253 от 10.06.2020)</t>
  </si>
  <si>
    <t>ОАО "Завод им. В.А. Дегтярева", г. Ковров (договор № 220 от 03.06.2020)</t>
  </si>
  <si>
    <t>Кольская АЭС, Мурманская обл, г. Полярные Зори (договор № 282 от 30.06.2020)</t>
  </si>
  <si>
    <t>Ростовская АЭС, Ростовская обл., г. Волгодонск (договор № 106 от 20.11. 2019)</t>
  </si>
  <si>
    <t>АО "Лебединский горно-обогатительный комбинат",  Белгородская обл., г. Губкин (договор № 168 от 17.03.2020)</t>
  </si>
  <si>
    <t>Смоленская АЭС, г. Десногорск (договор № 9/52312-Д от 19.03.2020)</t>
  </si>
  <si>
    <t>Ленинградская АЭС, Ленинградская обл.,  г. Сосновый Бор (договор № 103 от 28.04.2015)</t>
  </si>
  <si>
    <t>НИЦ "Курчатовский институт" -ПИЯФ, г. Гатчина (договор № 177 от 15.05.2020)</t>
  </si>
  <si>
    <t>АО "Центр судоремонта "Звездочка", г. Северодвинск (договор №.............................)</t>
  </si>
  <si>
    <t>АО "СВРЦ", Камчатский край, г. Вилючинск (договор № 175 от 15.05.2020)</t>
  </si>
  <si>
    <t>АО "ДВЗ "Звезда",  Приморский край, г. Большой Камень (договор № 179-322 от 21.02.2018)</t>
  </si>
  <si>
    <t>Ф-л "Судоремонтный завод "Нерпа" АО "ЦС "Звездочка", Мурманская обл., г. Снежногорск (договор № 243 от 26.05.2020)</t>
  </si>
  <si>
    <t>Практика на базовых предприятиях</t>
  </si>
  <si>
    <t xml:space="preserve">         Выездные практики</t>
  </si>
  <si>
    <t>Итого :</t>
  </si>
  <si>
    <t>БАЗЫ ПРАКТИК ПО ИНСТИТУТАМ И КОЛИЧЕСТВО ПРЕДОСТАВЛЕННЫХ МЕСТ НА ПРАКТИКУ 2020 г.</t>
  </si>
  <si>
    <t>№№</t>
  </si>
  <si>
    <t>Наименование предприятия</t>
  </si>
  <si>
    <t>Договор</t>
  </si>
  <si>
    <t>Всего</t>
  </si>
  <si>
    <t>п/п</t>
  </si>
  <si>
    <t>6 (5)</t>
  </si>
  <si>
    <t>Наземные транспортно-технологические машины и комплексы (АиТ) 23.03.02 (23.04.02)</t>
  </si>
  <si>
    <t>ООО "Чайка-НН"</t>
  </si>
  <si>
    <t>№ 69 от 20.10.2016</t>
  </si>
  <si>
    <t>ООО "Технодизель"</t>
  </si>
  <si>
    <t>№ 63 от 15.10.2019</t>
  </si>
  <si>
    <t>ООО "Трансмаш"</t>
  </si>
  <si>
    <t>№ 590 от 16.10.2015</t>
  </si>
  <si>
    <t>Научно-исследовательская лаборатория транспортных интеллектуальных систем</t>
  </si>
  <si>
    <t>№ 71 от 20.10.2016</t>
  </si>
  <si>
    <t>НИЛ ТМ ТТК</t>
  </si>
  <si>
    <t>№ 35 от 15.10.2019</t>
  </si>
  <si>
    <t>АО "ЦНИИ "Буревестник"</t>
  </si>
  <si>
    <t>№ 558 от 16.10.2015</t>
  </si>
  <si>
    <t>ООО "Военно-инженерный центр"</t>
  </si>
  <si>
    <t>№ 68 от 20.10.2016</t>
  </si>
  <si>
    <t>ООО "ОИЦ"</t>
  </si>
  <si>
    <t>№ 318 от 07.02.2008</t>
  </si>
  <si>
    <t>Всего:</t>
  </si>
  <si>
    <t>Технология транспортных процессов 23.03.01 (23.04.01) (СДМ)</t>
  </si>
  <si>
    <t>МКУ ЦОДД</t>
  </si>
  <si>
    <t>№ 67 от 15.10.2019</t>
  </si>
  <si>
    <t>МП "Нижегородпассажиравтотранс"</t>
  </si>
  <si>
    <t>№ 50 от 06.12.2017</t>
  </si>
  <si>
    <t>ООО "Либхер -Нижний Новгород"</t>
  </si>
  <si>
    <t>№ 98 от 13.11.2019</t>
  </si>
  <si>
    <t>ПАО "Газпром газораспределение Нижний Новгород"</t>
  </si>
  <si>
    <t>№ 105 от 20.11.2019</t>
  </si>
  <si>
    <t>ООО "ДЛ-Транс"</t>
  </si>
  <si>
    <t>№ 145 от 06.03.2020</t>
  </si>
  <si>
    <t>ООО "ТК Бастион"</t>
  </si>
  <si>
    <t>№ 1 от 22.01.2020</t>
  </si>
  <si>
    <t>ООО "ЦНСЭ Эверест"</t>
  </si>
  <si>
    <t>№ 78 от 10.10.2018</t>
  </si>
  <si>
    <t>Технология транспортных процессов 23.03.01 (23.04.01) (АТ)</t>
  </si>
  <si>
    <t>ЗАО "Автокомплекс"</t>
  </si>
  <si>
    <t>№ 85 от 20.10.2016</t>
  </si>
  <si>
    <t>ООО "БКР-Групп"</t>
  </si>
  <si>
    <t>№ 285 от 25.06.2020</t>
  </si>
  <si>
    <t>ООО "Экспертное учреждение Антис"</t>
  </si>
  <si>
    <t>№ 68 от 15.10.2019</t>
  </si>
  <si>
    <t>ООО "Лир"</t>
  </si>
  <si>
    <t>№ 232 от 23.06.2020</t>
  </si>
  <si>
    <t>ООО "АЛИДИ"</t>
  </si>
  <si>
    <t>№ 278 от 25.06.2020</t>
  </si>
  <si>
    <t>Управление жилищно-коммунального хозяйства Администрации г. Воткинска</t>
  </si>
  <si>
    <t>№ 279 от 28.05.2020</t>
  </si>
  <si>
    <t>ООО "ТрансМаш"</t>
  </si>
  <si>
    <t>Эксплуатация транспортно-технологических машин и комплексов 23.03.03 (АТ)</t>
  </si>
  <si>
    <t>ООО "Капитал-Логистик"</t>
  </si>
  <si>
    <t>№ 88 от 20.10.2016</t>
  </si>
  <si>
    <t>НПАП № 2</t>
  </si>
  <si>
    <t>№ 45 от 15.10.2019</t>
  </si>
  <si>
    <t>ООО "Параллель"</t>
  </si>
  <si>
    <t>№ 41 от 20.09.2017</t>
  </si>
  <si>
    <t>ООО "Форсаж"</t>
  </si>
  <si>
    <t>№ 87 от 20.10.2016</t>
  </si>
  <si>
    <t>ООО "Автомобили Баварии"</t>
  </si>
  <si>
    <t>№ 81 от 20.10.2016</t>
  </si>
  <si>
    <t>Эксплуатация транспортно-технологических машин и комплексов (АиТ)</t>
  </si>
  <si>
    <t>ООО "Техносервис"</t>
  </si>
  <si>
    <t>№ 42 от 15.10.2019</t>
  </si>
  <si>
    <t xml:space="preserve"> Наземные транспортно-технологические средства 23.05.01 (АиТ)</t>
  </si>
  <si>
    <t>НИЛ ТИС</t>
  </si>
  <si>
    <t>ООО "ВИЦ"</t>
  </si>
  <si>
    <t>Наземные транспортно-технологические машины и комплексы (СДМ) 23.03.02</t>
  </si>
  <si>
    <t>ЗАО "ЗЗГТ"</t>
  </si>
  <si>
    <t>№ 65 от 15.10.2019</t>
  </si>
  <si>
    <t>ФГУП "РФЯЦ-ВНИИЭФ"</t>
  </si>
  <si>
    <t>№ 131 от 20.11.2017</t>
  </si>
  <si>
    <t>Энергетическое машиностроение ЭУиТД 13.03.03 (13.04.03)</t>
  </si>
  <si>
    <t>АО "КБ "Вымпел"</t>
  </si>
  <si>
    <t>№ 559 от 16.10.2015</t>
  </si>
  <si>
    <t>АО "СЗ "Волга"</t>
  </si>
  <si>
    <t>№ 23 от 16.10.2017</t>
  </si>
  <si>
    <t>ООО НПЦ "Анод"</t>
  </si>
  <si>
    <t>№ 83 от 15.10.2019</t>
  </si>
  <si>
    <t>ПАО "ПКО "Теплообменник"</t>
  </si>
  <si>
    <t>№ 27 от 16.10.2017</t>
  </si>
  <si>
    <t>ООО "Судостроительный завод "Залив", г. Керчь</t>
  </si>
  <si>
    <t>№ 104 от 18.11.2019</t>
  </si>
  <si>
    <t>АО ЦКБ "Лазурит"</t>
  </si>
  <si>
    <t>№ 11 от 14.10.2016</t>
  </si>
  <si>
    <t>ООО "Автолига-Центр"</t>
  </si>
  <si>
    <t>№ 56 от 01.06.2017</t>
  </si>
  <si>
    <t>Кораблестроение, океанотехника и системотехника объектов морской инфраструктуры 26.03.02 (26.04.02) ЭУиТД</t>
  </si>
  <si>
    <t>АО ПКО "Теплообменник"</t>
  </si>
  <si>
    <t>ПАО "Завод "Красное Сормово"</t>
  </si>
  <si>
    <t>№ 15 от 14.10.2016</t>
  </si>
  <si>
    <t>АО "ЦКБ "ЛАЗУРИТ"</t>
  </si>
  <si>
    <t>АО "ЦКБ по СПК им. Р.Е. Алексеева"</t>
  </si>
  <si>
    <t>№ 16 от 14.10.2016</t>
  </si>
  <si>
    <t>Кораблестроение, океанотехника и системотехника объектов морской инфраструктуры 26.03.02 (26.04.02) КиАТ</t>
  </si>
  <si>
    <t>АО "Адмиралтейские верфи", г.Санкт-Петербург</t>
  </si>
  <si>
    <t>№ 97 от 09.10.2019</t>
  </si>
  <si>
    <t>АО "ДВЗ "Звезда", г. Большой Камень</t>
  </si>
  <si>
    <t>№ 179-322 от 21.02.2018</t>
  </si>
  <si>
    <t>Нефтегазовое дело 21.03.01 (21.04.01) ПЭГГ</t>
  </si>
  <si>
    <t>АО "Транснефть- Верхняя Волга"</t>
  </si>
  <si>
    <t>№ 129 от 04.02.2020</t>
  </si>
  <si>
    <t>ООО "Газпром проектирование"</t>
  </si>
  <si>
    <t>№ 176 от 15.05.2020</t>
  </si>
  <si>
    <t>Самолето- и вертолетостроение 24.05.07 КиАТ</t>
  </si>
  <si>
    <t>НОАО "Гидромаш"</t>
  </si>
  <si>
    <t>№ 49 от 15.10.2019</t>
  </si>
  <si>
    <t>АО "ГосНИИмаш"</t>
  </si>
  <si>
    <t>№ 25 от 17.10.2016</t>
  </si>
  <si>
    <t>НАЗ "Сокол"-филиал АО "РСК "МиГ"</t>
  </si>
  <si>
    <t>№ 572 от 16.10.2015</t>
  </si>
  <si>
    <t>Прикладная механика 15.03.03 (15.04.03) АГПМиСМ</t>
  </si>
  <si>
    <t>ООО "Научно-инженерная компания", г. Жуковский</t>
  </si>
  <si>
    <t>№ 0610-20/253 от 10.06.2020</t>
  </si>
  <si>
    <t>АО НПО "ПРЗ"</t>
  </si>
  <si>
    <t>№570 от 16.10.2015</t>
  </si>
  <si>
    <t>№131 от 20.11.2017</t>
  </si>
  <si>
    <t xml:space="preserve">Филиал РФЯЦ-ВНИИЭФ-"НИИИС им. Ю.Е. Седакова" </t>
  </si>
  <si>
    <t>№19 от 14.10.2016</t>
  </si>
  <si>
    <t>ИПФ РАН</t>
  </si>
  <si>
    <t>№218 от 17.06.2020</t>
  </si>
  <si>
    <t>ИТОГО по ИТС</t>
  </si>
  <si>
    <t>№</t>
  </si>
  <si>
    <t>Радиоэлектронные системы и комплексы  11.05.01 ИРС</t>
  </si>
  <si>
    <t>№ 19 от 14.10.2016</t>
  </si>
  <si>
    <t>АО "ННПО имени М.В. Фрунзе"</t>
  </si>
  <si>
    <t>№ 18 от 14.10.2016</t>
  </si>
  <si>
    <t>АО "ФНПЦ "ННИИРТ"</t>
  </si>
  <si>
    <t>№ 19 от 15.10.2019</t>
  </si>
  <si>
    <t>АО "НЗ 70-летия Победы"</t>
  </si>
  <si>
    <t>№ 577 от 30.12.2015</t>
  </si>
  <si>
    <t>ПАО "НИТЕЛ"</t>
  </si>
  <si>
    <t>№ 565 от 16.10.2015</t>
  </si>
  <si>
    <t>АО "НПП "Полет"</t>
  </si>
  <si>
    <t>№ 132 от 05.02.2019</t>
  </si>
  <si>
    <t>№ 570 от 16.10.2015</t>
  </si>
  <si>
    <t>ПАО "ГЗАС им. А.С. Попова"</t>
  </si>
  <si>
    <t>№ 49 от 22.10.2018</t>
  </si>
  <si>
    <t>Ф-л ФГУП "ГРЧЦ" в Приволжском федеральном округе</t>
  </si>
  <si>
    <t>№ 185 от 22.05.2020</t>
  </si>
  <si>
    <t>АО "ПКК Миландр"</t>
  </si>
  <si>
    <t>№ 70 от 25.10.2018</t>
  </si>
  <si>
    <t>Радиотехника 11.03.01 (11.04.01) ИРС</t>
  </si>
  <si>
    <t>ПАО "Завод им. Г.И. Петровского"</t>
  </si>
  <si>
    <t>№ 20 от 25.10.2018</t>
  </si>
  <si>
    <t>Информационные системы и технологии 09.03.02 (09.04.02) ЭСВМ</t>
  </si>
  <si>
    <t>ООО "Кибернетика"</t>
  </si>
  <si>
    <t>№ 186 от 13.05.2020</t>
  </si>
  <si>
    <t>Ф-л АО ККССН "Комета"-КБИП "КВАЗАР"</t>
  </si>
  <si>
    <t>№ 9 от 29.12.2017</t>
  </si>
  <si>
    <t>АО ИК "АСЭ"</t>
  </si>
  <si>
    <t>№ 101 от 12.04.2016</t>
  </si>
  <si>
    <t>Нижегородский ИВЦ-структурное подразделение ГВЦ ф-ла ОАО "РЖД"</t>
  </si>
  <si>
    <t>№ 78 от 15.10.2019</t>
  </si>
  <si>
    <t>Информационные системы и технологии 09.03.02 (09.04.02) ГИС</t>
  </si>
  <si>
    <t>ООО Архитектурное бюро "БЛиК"</t>
  </si>
  <si>
    <t>№ 256 от 30.06.2020</t>
  </si>
  <si>
    <t>ООО "Цифровое пространство"</t>
  </si>
  <si>
    <t>№ 259 от 03.07.2020</t>
  </si>
  <si>
    <t>ООО "Бест Груп"</t>
  </si>
  <si>
    <t>№ 257 от 02.07.2020</t>
  </si>
  <si>
    <t>Конструирование и технология электронных средств 11.03.03 (11.04.03) КТПП</t>
  </si>
  <si>
    <t>Информационные системы и технологии 09.03.02 (09.04.02) КТПП</t>
  </si>
  <si>
    <t>Информатика и вычислительная техника 09.03.01 (09.04.01) ИСУ</t>
  </si>
  <si>
    <t>ПАО "НМЗ"</t>
  </si>
  <si>
    <t>№ 4 от 14.10.2016</t>
  </si>
  <si>
    <t>ООО "Харман"</t>
  </si>
  <si>
    <t>№ 47 от 18.10.2016</t>
  </si>
  <si>
    <t>ООО "Мера-НН"</t>
  </si>
  <si>
    <t>№ 23 от 19.02.2016</t>
  </si>
  <si>
    <t>Информационные системы и технологии 09.03.02 (09.04.02) ИСУ</t>
  </si>
  <si>
    <t>АО "Транснефть-ВВ"</t>
  </si>
  <si>
    <t>Информатика и вычислительная техника 09.03.01 (09.04.01) ВСТ</t>
  </si>
  <si>
    <t>ИП Авдеев Н.В.</t>
  </si>
  <si>
    <t>№ 263 от 20.04.2020</t>
  </si>
  <si>
    <t>ООО "Волга-Волга"</t>
  </si>
  <si>
    <t>№ 265 от 30.06.2020</t>
  </si>
  <si>
    <t>АО "Государственный научно-исследовательский институт машиностроения им. В.В. Бахирева"</t>
  </si>
  <si>
    <t>№ 264 от 30.06.2020</t>
  </si>
  <si>
    <t>ООО "Мэйл. Ру"</t>
  </si>
  <si>
    <t>№ 252 от 05.06.2020</t>
  </si>
  <si>
    <t>ООО НКО "Яндекс. Деньги"</t>
  </si>
  <si>
    <t>№ 261 от 30.06.2020</t>
  </si>
  <si>
    <t>ООО "Теком"</t>
  </si>
  <si>
    <t>№ 603 от 16.10.2015</t>
  </si>
  <si>
    <t>Инфокоммуникационные технологии и системы связи 11.03.02 (11.04.02) ЭСВМ</t>
  </si>
  <si>
    <t>Нижегородская директия связи Центральной станции связи - ф-л ОАО "РЖД"</t>
  </si>
  <si>
    <t>№ 88 от 15.10.2019</t>
  </si>
  <si>
    <t>АО "Атомэнергопроект"</t>
  </si>
  <si>
    <t>№ 245 от 23.06.2020</t>
  </si>
  <si>
    <t>ООО ЮПМ "Маркетинг Рус"</t>
  </si>
  <si>
    <t>№ 181 от 10.04.2020</t>
  </si>
  <si>
    <t>ООО "Программа-Т"</t>
  </si>
  <si>
    <t>№ 179 от 08.04.2020</t>
  </si>
  <si>
    <t>Прикладная математика и информатика 01.03.02 (01.04.02) ПМ</t>
  </si>
  <si>
    <t>ИТОГО по ИРИТ</t>
  </si>
  <si>
    <t>Конструкторско-технологическое обеспечение машиностроительных производств  15.03.05 (15.04.05) ТиОМ</t>
  </si>
  <si>
    <t>ООО "АЗ "ГАЗ"</t>
  </si>
  <si>
    <t>№ 81 от 27.01.2020</t>
  </si>
  <si>
    <t>АО "Завод Красный Якорь"</t>
  </si>
  <si>
    <t>№ 97 от 16.10.2017</t>
  </si>
  <si>
    <t>ООО "Апрель ИТ Проект"</t>
  </si>
  <si>
    <t>№ 118 от 10.01.2020</t>
  </si>
  <si>
    <t>ООО "НГС-Эксперт"</t>
  </si>
  <si>
    <t>№ 117 от 10.01.2020</t>
  </si>
  <si>
    <t>Управление качеством 27.03.02 (27.04.02) ТиМП</t>
  </si>
  <si>
    <t>ООО УК "Волга-Бор"</t>
  </si>
  <si>
    <t>№ 120 от 10.12.2019</t>
  </si>
  <si>
    <t>АО "Магна Автомотив Рус"</t>
  </si>
  <si>
    <t>№ 460 от 09.12.2019</t>
  </si>
  <si>
    <t>АО "САПТ"</t>
  </si>
  <si>
    <t xml:space="preserve">ЗАО ПК "Автокомпонент Н.Новгород" </t>
  </si>
  <si>
    <t>№ 182 от 27.04.2020</t>
  </si>
  <si>
    <t>ООО "Гальваника НН"</t>
  </si>
  <si>
    <t>№ 111 от 10.12.2019</t>
  </si>
  <si>
    <t>ООО "Юнитекс" ПТФ</t>
  </si>
  <si>
    <t>№ 122 от 16.01.2020</t>
  </si>
  <si>
    <t>ООО "Оринокс"</t>
  </si>
  <si>
    <t>№ 269 от 02.07.2020</t>
  </si>
  <si>
    <t>ОАО "Рикор Электроникс"</t>
  </si>
  <si>
    <t>№ 173 от 24.04.2020</t>
  </si>
  <si>
    <t>ООО "ЭЛЬСТЕР-Газэлектроника"</t>
  </si>
  <si>
    <t>№ 260 от 30.06.2020</t>
  </si>
  <si>
    <t>ПАО "НОРМАЛЬ"</t>
  </si>
  <si>
    <t>№ 567 от 16.10.2015</t>
  </si>
  <si>
    <t>ООО "Даниели Волга"</t>
  </si>
  <si>
    <t>№ 114 от 27.12.2019</t>
  </si>
  <si>
    <t>ПАО "Завод Красный Якорь"</t>
  </si>
  <si>
    <t>АО "НПО "ЭРКОН"</t>
  </si>
  <si>
    <t>№ 96 от 16.12.2019</t>
  </si>
  <si>
    <t>№ 116 от 10.01.2020</t>
  </si>
  <si>
    <t xml:space="preserve"> Системный анализ и управление  27.03.03 (27.04.03) ТиМП</t>
  </si>
  <si>
    <t>ООО "Саровский хлеб"</t>
  </si>
  <si>
    <t>№ 125 от 10.01.2020</t>
  </si>
  <si>
    <t>ООО "Лемонграсс"</t>
  </si>
  <si>
    <t>№ 128 от 24.01.2020</t>
  </si>
  <si>
    <t>ООО "Фёст Логистик"</t>
  </si>
  <si>
    <t>№ 210 от 15.05.2020</t>
  </si>
  <si>
    <t>ООО "Эльмаш"</t>
  </si>
  <si>
    <t>№ 271 от 30.06.2020, № 119 от 10.01.2020</t>
  </si>
  <si>
    <t>АО "НИПОМ"</t>
  </si>
  <si>
    <t>№ 49 от 08.02.2019</t>
  </si>
  <si>
    <t>ООО "Лукойл-Нижегороднефтеоргсинтез"</t>
  </si>
  <si>
    <t>№ 562 от 16.10.2015</t>
  </si>
  <si>
    <t>Автоматизация технологических процессов и производств 15.03.04 (15.04.04) АМ</t>
  </si>
  <si>
    <t>ООО "Синтек"</t>
  </si>
  <si>
    <t>№ 79 от 15.10.2019</t>
  </si>
  <si>
    <t>ПАО "ГАЗ"</t>
  </si>
  <si>
    <t>№ 164 от 28.01.2020</t>
  </si>
  <si>
    <t>ООО "РусВинил"</t>
  </si>
  <si>
    <t>№ 58 от 01.10.2017</t>
  </si>
  <si>
    <t>ООО "Текстура"</t>
  </si>
  <si>
    <t>№ 254 от 30.06.2020</t>
  </si>
  <si>
    <t>Мехатроника и робототехника  15.03.06 (15.04.06) АМ</t>
  </si>
  <si>
    <t>ООО "Леони Рус"</t>
  </si>
  <si>
    <t>№ 241 от 25.06.2020</t>
  </si>
  <si>
    <t>ООО ПТЦ "Промин"</t>
  </si>
  <si>
    <t>№ 234 от 22.06.2020</t>
  </si>
  <si>
    <t>ООО "Ивенто"</t>
  </si>
  <si>
    <t>№ 235 от 23.06.2020</t>
  </si>
  <si>
    <t xml:space="preserve"> Стрелково-пушечное, артиллерийское и ракетное оружие 17.05.02 АВ</t>
  </si>
  <si>
    <t>АО "Завод № 9", г. Екатеринбург</t>
  </si>
  <si>
    <t>№ 550-1/17/138 от 04.04.2020</t>
  </si>
  <si>
    <t>ПАО завод "Красное знамя"</t>
  </si>
  <si>
    <t>№ 222 от 03.06.2020</t>
  </si>
  <si>
    <t>Машиностроение 15.03.01 (15.04.01) МТК</t>
  </si>
  <si>
    <t>АО  "ВМЗ"</t>
  </si>
  <si>
    <t>№ 98 от 30.10.2017</t>
  </si>
  <si>
    <t>ООО "Либхер-Нижний Новгород"</t>
  </si>
  <si>
    <t>АО "НМЗ"</t>
  </si>
  <si>
    <t>ПАО "Русполимет"</t>
  </si>
  <si>
    <t>№ 97 от 27.03.2015</t>
  </si>
  <si>
    <t>АО "Транснефть-Верхняя Волга"</t>
  </si>
  <si>
    <t>ООО "Шахунское учебно-производственное предприятие"</t>
  </si>
  <si>
    <t>№ 258 от 30.06.2020</t>
  </si>
  <si>
    <t xml:space="preserve"> Проектирование технологических машин и комплексов 15.05.01 МТК</t>
  </si>
  <si>
    <t>ПАО "Завод "Красный Якорь"</t>
  </si>
  <si>
    <t>ИТОГО по ИПТМ</t>
  </si>
  <si>
    <t>Биотехнология 19.03.01 (19.04.01) НБ</t>
  </si>
  <si>
    <t>АО "НПО "Микроген"</t>
  </si>
  <si>
    <t>№ 170 от 20.03.2020</t>
  </si>
  <si>
    <t>АО "Каравай"</t>
  </si>
  <si>
    <t>№ 131 от 10.02.2020</t>
  </si>
  <si>
    <t>ООО "Научно-производственное объединение "Диагностические системы"</t>
  </si>
  <si>
    <t>№ 136 от 03.03.2020</t>
  </si>
  <si>
    <t>МК "Нижегородский" филиал ОАО "Вимм-Билль-Данн"</t>
  </si>
  <si>
    <t>№ 102 от 21.11.2019</t>
  </si>
  <si>
    <t>АО "НИЖФАРМ"</t>
  </si>
  <si>
    <t>№ 113 от 17.10.2017</t>
  </si>
  <si>
    <t>Электроника и наноэлектроника 11.03.04 (11.04.04) НБ</t>
  </si>
  <si>
    <t>АО "ПО "Электроприбор"</t>
  </si>
  <si>
    <t>№ 15 от 10.10.2017</t>
  </si>
  <si>
    <t>АО "Орбита"</t>
  </si>
  <si>
    <t>№ 16 от 15.10.2019</t>
  </si>
  <si>
    <t>АО "НПП "Салют"</t>
  </si>
  <si>
    <t>№ 571 от 16.10.2015</t>
  </si>
  <si>
    <t>ООО "Фирма "Хорст"</t>
  </si>
  <si>
    <t>№ 2 от 11.01.2016</t>
  </si>
  <si>
    <t>Химическая технология 18.03.01 (18.04.01) ТЭПиХОВ</t>
  </si>
  <si>
    <t>ООО "АПЗ"</t>
  </si>
  <si>
    <t>№ 107/17007831/1от 16.10.2017</t>
  </si>
  <si>
    <t>ООО "Полиэфир"</t>
  </si>
  <si>
    <t>№ 180 от 26.02.2020</t>
  </si>
  <si>
    <t>ООО "Сибур-Кстово"</t>
  </si>
  <si>
    <t>№ 52 от 26.09.2018</t>
  </si>
  <si>
    <t>ПАО "Арзамасскре научно-производственное предприятие "ТЕМП-АВИА"</t>
  </si>
  <si>
    <t>№ 36 от 25.10 2018</t>
  </si>
  <si>
    <t>Материаловедение и технологии материалов 22.03.01 (22.04.01) МТМиТОМ</t>
  </si>
  <si>
    <t>АО "ВМЗ"</t>
  </si>
  <si>
    <t>ЗАО "Полимерпром"</t>
  </si>
  <si>
    <t>№ 236 от 23.06.2020</t>
  </si>
  <si>
    <t>ОАО "Тяжпрессмаш"</t>
  </si>
  <si>
    <t>№ 153 от 13.03.2020</t>
  </si>
  <si>
    <t>АО "ОКБМ Африкантов"</t>
  </si>
  <si>
    <t>№218/105 от 26.09.2017</t>
  </si>
  <si>
    <t xml:space="preserve"> Металлургия 22.03.02 (22.04.02) МТМиТОМ</t>
  </si>
  <si>
    <t>ООО Литейный завод "РосАЛит"</t>
  </si>
  <si>
    <t>№ 27 от 25.10.2018</t>
  </si>
  <si>
    <t>ООО "Бултен Рус"</t>
  </si>
  <si>
    <t>№ 126 от 24.01.2020</t>
  </si>
  <si>
    <t xml:space="preserve"> Металлургия 22.03.02 (22.04.02) МТО</t>
  </si>
  <si>
    <t>АО "Лебединский горно-обогатительный комбинат", г.Губкин, Белгородская обл.</t>
  </si>
  <si>
    <t>№ 168 от 17.03.2020</t>
  </si>
  <si>
    <t>ОАО "Завод им. В.А. Дегтярева"</t>
  </si>
  <si>
    <t>№ 220 от 03.06.2020</t>
  </si>
  <si>
    <t>ООО "НПП "СовТехЛит"</t>
  </si>
  <si>
    <t>№ 84 от 23.12.2019</t>
  </si>
  <si>
    <t>ОАО "Завод им. В.А. Дегтярева", г. Ковров</t>
  </si>
  <si>
    <t>АО "Транспневматика"</t>
  </si>
  <si>
    <t>№ 32 от 25.10.2018</t>
  </si>
  <si>
    <t>ИТОГО по ИФХТиМ</t>
  </si>
  <si>
    <t xml:space="preserve"> Ядерная физика и технологии 14.03.02 (14.04.02)</t>
  </si>
  <si>
    <t>№ 218/105 от 26.09.2017</t>
  </si>
  <si>
    <t>Ф-л АО "Концерн Росэнергоатом", Ленинградская АЭС</t>
  </si>
  <si>
    <t>№ 135 от 27.02.2020</t>
  </si>
  <si>
    <t>Ф-л АО "Концерн Росэнергоатом", Смоленская АЭС</t>
  </si>
  <si>
    <t>№ 9/52312-Д от 19.03.2018</t>
  </si>
  <si>
    <t>НИЦ - "Курчатовский институт" - ПИЯФ</t>
  </si>
  <si>
    <t>№ 177 от 15.05.2020</t>
  </si>
  <si>
    <t xml:space="preserve"> Ядерные реакторы и материалы 14.05.01</t>
  </si>
  <si>
    <t>СРЗ "НЕРПА"</t>
  </si>
  <si>
    <t>№ 243 от 26.05.2020</t>
  </si>
  <si>
    <t>АО "СРВЦ"</t>
  </si>
  <si>
    <t>№ 175 от 15.05.2020</t>
  </si>
  <si>
    <t>Кольская АЭС, г. Полярные Зори</t>
  </si>
  <si>
    <t>№ 282 от 30.06.2020</t>
  </si>
  <si>
    <t xml:space="preserve"> Ядерная энергетика и теплофизика 14.03.01 (14.04.01)</t>
  </si>
  <si>
    <t>Ростовская АЭС</t>
  </si>
  <si>
    <t>№ 106 от 20.11.2019</t>
  </si>
  <si>
    <t>Ф-л АО "Концерн Росэнергоатом", Кольская АЭС</t>
  </si>
  <si>
    <t>Атомные станции: проектирование эксплуатация и инжиниринг 14.05.02</t>
  </si>
  <si>
    <t>Филиал АО "Концерн Росэнергоатом", Ленинградская АЭС</t>
  </si>
  <si>
    <t>Теплоэнергетика и теплотехника 13.03.01 (13.04.01)</t>
  </si>
  <si>
    <t>ОАО "Теплоэнерго"</t>
  </si>
  <si>
    <t>№ 41 от 05.02.2019</t>
  </si>
  <si>
    <t>АО "Атомпроект", г. Санкт-Петербург</t>
  </si>
  <si>
    <t>№ 5785/17/10.2 от 05.04.2017</t>
  </si>
  <si>
    <t>ООО "Автозаводская ТЭЦ"</t>
  </si>
  <si>
    <t>№ 115 от 24.12.2019</t>
  </si>
  <si>
    <t>Инфокоммуникационные технологии и системы связи 11.03.02  (11.04.02)</t>
  </si>
  <si>
    <t>ПАО "МТС"</t>
  </si>
  <si>
    <t>№ 204 от 03.06.2020</t>
  </si>
  <si>
    <t>ООО "Датавижн НН"</t>
  </si>
  <si>
    <t>№ 233 от 30.06.2020</t>
  </si>
  <si>
    <t>Нижегородская дирекция связи ЦСС-Филиал ОАО "РЖД"</t>
  </si>
  <si>
    <t xml:space="preserve"> Биотехнические системы и технологии 12.03.04</t>
  </si>
  <si>
    <t>ПИМУ</t>
  </si>
  <si>
    <t>№128 от 31.01.2019</t>
  </si>
  <si>
    <t>ИТОГО по ИЯЭиТФ</t>
  </si>
  <si>
    <t xml:space="preserve"> Электроника и наноэлектроника 11.03.04 (11.04.04)</t>
  </si>
  <si>
    <t>АО "ЭлектроИнтел"</t>
  </si>
  <si>
    <t>№ 575 от 16.10.2015</t>
  </si>
  <si>
    <t>Электроэнергетика и электротехника 13.03.02 (13.04.02) ЭССЭ</t>
  </si>
  <si>
    <t>ПО "Котласские электрические сети" Архангельского ф-ла ПАО "МРСК Северо-запада"</t>
  </si>
  <si>
    <t>№ 217 от 10.06.2020</t>
  </si>
  <si>
    <t>Заволжский ф-л ООО "УАЗ-Проект"</t>
  </si>
  <si>
    <t>№ 189 от 02.06.2020</t>
  </si>
  <si>
    <t>ООО "ЗЕФС-Энерго"</t>
  </si>
  <si>
    <t>№ 192 от 22.05.2020</t>
  </si>
  <si>
    <t>ООО "Газпром трансгаз НН"-Сеченовское ЛПУМГ</t>
  </si>
  <si>
    <t>№ 184 от 21.05.2020</t>
  </si>
  <si>
    <t>ПО "Оргхим"</t>
  </si>
  <si>
    <t>№ 213 от 12.05.2020</t>
  </si>
  <si>
    <t>ООО "ПрофСтройМонтаж"</t>
  </si>
  <si>
    <t>№ 188 от 21.05.2020</t>
  </si>
  <si>
    <t>ООО "Газпром трансгаз НН"-Арзамасское ЛПУМГ</t>
  </si>
  <si>
    <t>№ 194 от 02.06.2020</t>
  </si>
  <si>
    <t>ООО "Газпром трансгаз НН"</t>
  </si>
  <si>
    <t>№ 191 от 02.06.2020</t>
  </si>
  <si>
    <t>ООО "ТехноТекс"</t>
  </si>
  <si>
    <t>№ 190 от 02.06.2020</t>
  </si>
  <si>
    <t>Ф-л "Печорская ГРЭС" АО "Интер РАО- Электрогенерация"</t>
  </si>
  <si>
    <t>№ 195 от 02.06.2020</t>
  </si>
  <si>
    <t>ПАО "МРСК ЦиП"</t>
  </si>
  <si>
    <t>№ 242 от 04.06.2020</t>
  </si>
  <si>
    <t>МУП г. Сочи "Сочитеплоэнерго"</t>
  </si>
  <si>
    <t>№ 209 от 08.06.2020</t>
  </si>
  <si>
    <t>ПАО "ТНС Энерго НН" (Сергачское отд., Гагинский участок)</t>
  </si>
  <si>
    <t>№ 196 от 25.05.2020</t>
  </si>
  <si>
    <t>МП Нижегородэлектротранс</t>
  </si>
  <si>
    <t>№ 566 от 16.10.2015</t>
  </si>
  <si>
    <t>Электроэнергетика и электротехника 13.03.02 (13.04.02) ЭПА</t>
  </si>
  <si>
    <t>АО "Нижегородский Водоканал"</t>
  </si>
  <si>
    <t>№ 207 от 05.07.2020</t>
  </si>
  <si>
    <t>ООО "Биг-Сервис"</t>
  </si>
  <si>
    <t>№ 283 от 14.04.2020</t>
  </si>
  <si>
    <t>ОП "Шарья" ООО Милорем-Сервис"</t>
  </si>
  <si>
    <t>№ 197 от 19.05.2020</t>
  </si>
  <si>
    <t>АО "Лебединский ГОК", г. Губкин, Белгородская обл.</t>
  </si>
  <si>
    <t>ООО "Экспертный центр"</t>
  </si>
  <si>
    <t>№ 187 от 01.06.2020</t>
  </si>
  <si>
    <t>АО ПО "Оргхим"</t>
  </si>
  <si>
    <t>№ 150 от 11.03.2020</t>
  </si>
  <si>
    <t>АО "Транснефть -ВВ"</t>
  </si>
  <si>
    <t>АО НПП "ПРЗ"</t>
  </si>
  <si>
    <t>МП "Нижегородское метро"</t>
  </si>
  <si>
    <t>№ 48 от 19.03.2018</t>
  </si>
  <si>
    <t>АО "Княгиниское молоко"</t>
  </si>
  <si>
    <t>№ 146 от 11.03.2020</t>
  </si>
  <si>
    <t>ООО "Концетп Электро"</t>
  </si>
  <si>
    <t>№ 198 от 28.04.2020</t>
  </si>
  <si>
    <t>ИП Карманов А.А.</t>
  </si>
  <si>
    <t>№ 201 от 19.05.2020</t>
  </si>
  <si>
    <t>АО КБ "Вымпел"</t>
  </si>
  <si>
    <t>ООО "ТМ"</t>
  </si>
  <si>
    <t>№ 200 от 17.04.2020</t>
  </si>
  <si>
    <t>ИП Давлетшин С.С.</t>
  </si>
  <si>
    <t>№ 199 от 20.04.2020</t>
  </si>
  <si>
    <t>ООО "НПК "ЭТАЛОН"</t>
  </si>
  <si>
    <t>№ 202 от 29.04.2020</t>
  </si>
  <si>
    <t>Ф-л ПАО "ФСК ЕЭС" Магистральные электрические сети Волги</t>
  </si>
  <si>
    <t>№ 244 от 22.06.2020</t>
  </si>
  <si>
    <t>ИТОГО по ИНЭЛ</t>
  </si>
  <si>
    <t>Договор №</t>
  </si>
  <si>
    <t>27.03.03 Системный анализ и управление (Системный анализ и управление инновационной деятельностью) САУ</t>
  </si>
  <si>
    <t>38.03.02 Менеджмент</t>
  </si>
  <si>
    <t>ООО Торгово-промышленная компания "Прогресс"</t>
  </si>
  <si>
    <t>№ 238 от 25.06.2020</t>
  </si>
  <si>
    <t>Нотариус г. областного значения Нижнего Новгорода Гущева В.В.</t>
  </si>
  <si>
    <t>№ 239 от 05.06.2020</t>
  </si>
  <si>
    <t>ООО "ГалактикаАвто"</t>
  </si>
  <si>
    <t>№ 58 от 17.06.2020</t>
  </si>
  <si>
    <t>ООО "Мега"</t>
  </si>
  <si>
    <t>№ 240 от 19.06.2020</t>
  </si>
  <si>
    <t>ИП Овчинников А.В.</t>
  </si>
  <si>
    <t>№ 215 от 05.06.2020</t>
  </si>
  <si>
    <t>27.03.05 (27.04.05) Инноватика  (Управление инновациями)</t>
  </si>
  <si>
    <t>Администрация г. Нижнего Новгорода</t>
  </si>
  <si>
    <t>№ 178 от 01.04.2019</t>
  </si>
  <si>
    <t>Администрация г. Полярные Зори с подведоственной территорией</t>
  </si>
  <si>
    <t>№ 212 от 11.06.2020</t>
  </si>
  <si>
    <t>ИП Липин С.В.</t>
  </si>
  <si>
    <t>№ 237 от 25.06.2020</t>
  </si>
  <si>
    <t>ИП Шохин В.С.</t>
  </si>
  <si>
    <t>№ 151 от 07.04.2020</t>
  </si>
  <si>
    <t>ООО "Экостарт"</t>
  </si>
  <si>
    <t>№ 152 от 07.04.2020</t>
  </si>
  <si>
    <t>46.03.02 Документоведение и архивоведение (Архивы и делопроизводство государственных, муниципальных и коммерческих организаций)</t>
  </si>
  <si>
    <t>ГКУ ГОПАНО</t>
  </si>
  <si>
    <t>№59 от 14.02.2020</t>
  </si>
  <si>
    <t>ИТОГО по ИНЭУ: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</si>
</sst>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000000"/>
  </numFmts>
  <fonts count="36" x14ac:knownFonts="1">
    <font>
      <sz val="10"/>
      <color theme="1"/>
      <name val="Arial"/>
    </font>
    <font>
      <b/>
      <sz val="10"/>
      <name val="Times New Roman"/>
    </font>
    <font>
      <sz val="8"/>
      <color theme="1"/>
      <name val="Arial"/>
    </font>
    <font>
      <sz val="12"/>
      <color theme="1"/>
      <name val="Arial"/>
    </font>
    <font>
      <b/>
      <sz val="16"/>
      <name val="Times New Roman"/>
    </font>
    <font>
      <b/>
      <sz val="8"/>
      <name val="Times New Roman"/>
    </font>
    <font>
      <b/>
      <sz val="12"/>
      <name val="Times New Roman"/>
    </font>
    <font>
      <b/>
      <i/>
      <sz val="12"/>
      <color indexed="64"/>
      <name val="Times New Roman"/>
    </font>
    <font>
      <b/>
      <i/>
      <sz val="14"/>
      <color indexed="64"/>
      <name val="Times New Roman"/>
    </font>
    <font>
      <b/>
      <i/>
      <sz val="8"/>
      <color indexed="64"/>
      <name val="Times New Roman"/>
    </font>
    <font>
      <b/>
      <i/>
      <sz val="10"/>
      <color indexed="64"/>
      <name val="Times New Roman"/>
    </font>
    <font>
      <b/>
      <i/>
      <sz val="12"/>
      <name val="Times New Roman"/>
    </font>
    <font>
      <sz val="8"/>
      <name val="Times New Roman"/>
    </font>
    <font>
      <sz val="10"/>
      <name val="Times New Roman"/>
    </font>
    <font>
      <sz val="10"/>
      <name val="Times New Roman"/>
    </font>
    <font>
      <b/>
      <sz val="9"/>
      <name val="Times New Roman"/>
    </font>
    <font>
      <sz val="12"/>
      <name val="Times New Roman"/>
    </font>
    <font>
      <i/>
      <sz val="12"/>
      <name val="Times New Roman"/>
    </font>
    <font>
      <b/>
      <sz val="20"/>
      <name val="Times New Roman"/>
    </font>
    <font>
      <b/>
      <sz val="14"/>
      <name val="Times New Roman"/>
    </font>
    <font>
      <b/>
      <i/>
      <u/>
      <sz val="20"/>
      <name val="Times New Roman"/>
    </font>
    <font>
      <b/>
      <sz val="11"/>
      <name val="Times New Roman"/>
    </font>
    <font>
      <b/>
      <i/>
      <sz val="16"/>
      <name val="Times New Roman"/>
    </font>
    <font>
      <b/>
      <i/>
      <sz val="14"/>
      <name val="Times New Roman"/>
    </font>
    <font>
      <sz val="14"/>
      <name val="Times New Roman"/>
    </font>
    <font>
      <b/>
      <sz val="18"/>
      <name val="Times New Roman"/>
    </font>
    <font>
      <sz val="14"/>
      <name val="Arial"/>
    </font>
    <font>
      <sz val="12"/>
      <name val="Arial"/>
    </font>
    <font>
      <sz val="11"/>
      <name val="Times New Roman"/>
    </font>
    <font>
      <b/>
      <i/>
      <sz val="11"/>
      <name val="Times New Roman"/>
    </font>
    <font>
      <sz val="9"/>
      <name val="Times New Roman"/>
    </font>
    <font>
      <b/>
      <i/>
      <sz val="18"/>
      <name val="Times New Roman"/>
    </font>
    <font>
      <b/>
      <i/>
      <u/>
      <sz val="12"/>
      <name val="Times New Roman"/>
    </font>
    <font>
      <b/>
      <u/>
      <sz val="18"/>
      <name val="Times New Roman"/>
    </font>
    <font>
      <sz val="12"/>
      <color theme="1"/>
      <name val="Times New Roman"/>
    </font>
    <font>
      <sz val="10"/>
      <color theme="1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indexed="5"/>
        <bgColor indexed="5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ck">
        <color indexed="64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ck">
        <color indexed="64"/>
      </top>
      <bottom style="thin">
        <color theme="1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ck">
        <color indexed="64"/>
      </bottom>
      <diagonal/>
    </border>
    <border>
      <left style="thin">
        <color theme="1"/>
      </left>
      <right style="thick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00">
    <xf numFmtId="0" fontId="0" fillId="0" borderId="0" xfId="0"/>
    <xf numFmtId="0" fontId="1" fillId="2" borderId="1" xfId="0" applyFont="1" applyFill="1" applyBorder="1" applyAlignment="1">
      <alignment vertical="center"/>
    </xf>
    <xf numFmtId="0" fontId="2" fillId="2" borderId="0" xfId="0" applyFont="1" applyFill="1"/>
    <xf numFmtId="0" fontId="0" fillId="2" borderId="0" xfId="0" applyFill="1"/>
    <xf numFmtId="0" fontId="3" fillId="2" borderId="0" xfId="0" applyFont="1" applyFill="1"/>
    <xf numFmtId="0" fontId="0" fillId="3" borderId="0" xfId="0" applyFill="1"/>
    <xf numFmtId="0" fontId="11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top" wrapText="1"/>
    </xf>
    <xf numFmtId="49" fontId="12" fillId="2" borderId="12" xfId="0" applyNumberFormat="1" applyFont="1" applyFill="1" applyBorder="1" applyAlignment="1">
      <alignment horizontal="left" vertical="top" wrapText="1" shrinkToFit="1"/>
    </xf>
    <xf numFmtId="49" fontId="13" fillId="2" borderId="12" xfId="0" applyNumberFormat="1" applyFont="1" applyFill="1" applyBorder="1" applyAlignment="1">
      <alignment horizontal="center" vertical="top" wrapText="1" shrinkToFit="1"/>
    </xf>
    <xf numFmtId="0" fontId="12" fillId="2" borderId="12" xfId="0" applyFont="1" applyFill="1" applyBorder="1" applyAlignment="1">
      <alignment horizontal="center" vertical="top" wrapText="1" shrinkToFit="1"/>
    </xf>
    <xf numFmtId="0" fontId="13" fillId="2" borderId="12" xfId="0" applyFont="1" applyFill="1" applyBorder="1" applyAlignment="1">
      <alignment horizontal="center" vertical="top" wrapText="1" shrinkToFit="1"/>
    </xf>
    <xf numFmtId="0" fontId="13" fillId="2" borderId="6" xfId="0" applyFont="1" applyFill="1" applyBorder="1" applyAlignment="1">
      <alignment horizontal="center" vertical="top" wrapText="1" shrinkToFit="1"/>
    </xf>
    <xf numFmtId="1" fontId="11" fillId="2" borderId="9" xfId="0" applyNumberFormat="1" applyFont="1" applyFill="1" applyBorder="1" applyAlignment="1">
      <alignment horizontal="center" vertical="top" wrapText="1"/>
    </xf>
    <xf numFmtId="49" fontId="12" fillId="2" borderId="13" xfId="0" applyNumberFormat="1" applyFont="1" applyFill="1" applyBorder="1" applyAlignment="1">
      <alignment horizontal="left" vertical="top" wrapText="1" shrinkToFit="1"/>
    </xf>
    <xf numFmtId="168" fontId="13" fillId="2" borderId="13" xfId="0" applyNumberFormat="1" applyFont="1" applyFill="1" applyBorder="1" applyAlignment="1">
      <alignment horizontal="center" vertical="top" wrapText="1" shrinkToFit="1"/>
    </xf>
    <xf numFmtId="0" fontId="13" fillId="2" borderId="13" xfId="0" applyFont="1" applyFill="1" applyBorder="1" applyAlignment="1">
      <alignment horizontal="center" vertical="top" wrapText="1" shrinkToFit="1"/>
    </xf>
    <xf numFmtId="1" fontId="11" fillId="2" borderId="14" xfId="0" applyNumberFormat="1" applyFont="1" applyFill="1" applyBorder="1" applyAlignment="1">
      <alignment horizontal="center" vertical="top" wrapText="1"/>
    </xf>
    <xf numFmtId="49" fontId="12" fillId="2" borderId="8" xfId="0" applyNumberFormat="1" applyFont="1" applyFill="1" applyBorder="1" applyAlignment="1">
      <alignment horizontal="left" vertical="top" wrapText="1" shrinkToFit="1"/>
    </xf>
    <xf numFmtId="1" fontId="11" fillId="2" borderId="15" xfId="0" applyNumberFormat="1" applyFont="1" applyFill="1" applyBorder="1" applyAlignment="1">
      <alignment horizontal="center" vertical="top" wrapText="1"/>
    </xf>
    <xf numFmtId="0" fontId="5" fillId="2" borderId="16" xfId="0" applyFont="1" applyFill="1" applyBorder="1" applyAlignment="1">
      <alignment horizontal="left" vertical="top" wrapText="1"/>
    </xf>
    <xf numFmtId="49" fontId="12" fillId="2" borderId="17" xfId="0" applyNumberFormat="1" applyFont="1" applyFill="1" applyBorder="1" applyAlignment="1">
      <alignment horizontal="left" vertical="top" wrapText="1" shrinkToFit="1"/>
    </xf>
    <xf numFmtId="49" fontId="13" fillId="2" borderId="1" xfId="0" applyNumberFormat="1" applyFont="1" applyFill="1" applyBorder="1" applyAlignment="1">
      <alignment horizontal="center" vertical="top" wrapText="1" shrinkToFit="1"/>
    </xf>
    <xf numFmtId="0" fontId="12" fillId="2" borderId="1" xfId="0" applyFont="1" applyFill="1" applyBorder="1" applyAlignment="1">
      <alignment horizontal="center" vertical="top" wrapText="1" shrinkToFit="1"/>
    </xf>
    <xf numFmtId="0" fontId="13" fillId="2" borderId="1" xfId="0" applyFont="1" applyFill="1" applyBorder="1" applyAlignment="1">
      <alignment horizontal="center" vertical="top" wrapText="1" shrinkToFit="1"/>
    </xf>
    <xf numFmtId="0" fontId="13" fillId="2" borderId="18" xfId="0" applyFont="1" applyFill="1" applyBorder="1" applyAlignment="1">
      <alignment horizontal="center" vertical="top" wrapText="1" shrinkToFit="1"/>
    </xf>
    <xf numFmtId="1" fontId="11" fillId="2" borderId="19" xfId="0" applyNumberFormat="1" applyFont="1" applyFill="1" applyBorder="1" applyAlignment="1">
      <alignment horizontal="center" vertical="top" wrapText="1"/>
    </xf>
    <xf numFmtId="49" fontId="12" fillId="2" borderId="21" xfId="0" applyNumberFormat="1" applyFont="1" applyFill="1" applyBorder="1" applyAlignment="1">
      <alignment horizontal="left" vertical="top" wrapText="1" shrinkToFit="1"/>
    </xf>
    <xf numFmtId="0" fontId="12" fillId="2" borderId="13" xfId="0" applyFont="1" applyFill="1" applyBorder="1" applyAlignment="1">
      <alignment horizontal="center" vertical="top" wrapText="1" shrinkToFit="1"/>
    </xf>
    <xf numFmtId="49" fontId="13" fillId="2" borderId="5" xfId="0" applyNumberFormat="1" applyFont="1" applyFill="1" applyBorder="1" applyAlignment="1">
      <alignment horizontal="center" vertical="top" wrapText="1" shrinkToFit="1"/>
    </xf>
    <xf numFmtId="0" fontId="12" fillId="2" borderId="5" xfId="0" applyFont="1" applyFill="1" applyBorder="1" applyAlignment="1">
      <alignment horizontal="center" vertical="top" wrapText="1" shrinkToFit="1"/>
    </xf>
    <xf numFmtId="0" fontId="13" fillId="2" borderId="5" xfId="0" applyFont="1" applyFill="1" applyBorder="1" applyAlignment="1">
      <alignment horizontal="center" vertical="top" wrapText="1" shrinkToFit="1"/>
    </xf>
    <xf numFmtId="0" fontId="13" fillId="2" borderId="22" xfId="0" applyFont="1" applyFill="1" applyBorder="1" applyAlignment="1">
      <alignment horizontal="center" vertical="top" wrapText="1" shrinkToFit="1"/>
    </xf>
    <xf numFmtId="49" fontId="12" fillId="2" borderId="23" xfId="0" applyNumberFormat="1" applyFont="1" applyFill="1" applyBorder="1" applyAlignment="1">
      <alignment horizontal="left" vertical="top" wrapText="1" shrinkToFit="1"/>
    </xf>
    <xf numFmtId="49" fontId="13" fillId="2" borderId="10" xfId="0" applyNumberFormat="1" applyFont="1" applyFill="1" applyBorder="1" applyAlignment="1">
      <alignment horizontal="center" vertical="top" wrapText="1" shrinkToFit="1"/>
    </xf>
    <xf numFmtId="0" fontId="12" fillId="2" borderId="10" xfId="0" applyFont="1" applyFill="1" applyBorder="1" applyAlignment="1">
      <alignment horizontal="center" vertical="top" wrapText="1" shrinkToFit="1"/>
    </xf>
    <xf numFmtId="0" fontId="13" fillId="2" borderId="10" xfId="0" applyFont="1" applyFill="1" applyBorder="1" applyAlignment="1">
      <alignment horizontal="center" vertical="top" wrapText="1" shrinkToFit="1"/>
    </xf>
    <xf numFmtId="0" fontId="13" fillId="2" borderId="10" xfId="0" applyFont="1" applyFill="1" applyBorder="1" applyAlignment="1">
      <alignment horizontal="center" vertical="center" wrapText="1" shrinkToFit="1"/>
    </xf>
    <xf numFmtId="1" fontId="11" fillId="2" borderId="24" xfId="0" applyNumberFormat="1" applyFont="1" applyFill="1" applyBorder="1" applyAlignment="1">
      <alignment horizontal="center" vertical="top" wrapText="1"/>
    </xf>
    <xf numFmtId="49" fontId="12" fillId="2" borderId="10" xfId="0" applyNumberFormat="1" applyFont="1" applyFill="1" applyBorder="1" applyAlignment="1">
      <alignment horizontal="left" vertical="top" wrapText="1" shrinkToFit="1"/>
    </xf>
    <xf numFmtId="0" fontId="0" fillId="2" borderId="26" xfId="0" applyFill="1" applyBorder="1"/>
    <xf numFmtId="49" fontId="12" fillId="2" borderId="16" xfId="0" applyNumberFormat="1" applyFont="1" applyFill="1" applyBorder="1" applyAlignment="1">
      <alignment horizontal="left" vertical="top" wrapText="1" shrinkToFit="1"/>
    </xf>
    <xf numFmtId="49" fontId="13" fillId="2" borderId="16" xfId="0" applyNumberFormat="1" applyFont="1" applyFill="1" applyBorder="1" applyAlignment="1">
      <alignment horizontal="center" vertical="top" wrapText="1" shrinkToFit="1"/>
    </xf>
    <xf numFmtId="0" fontId="0" fillId="2" borderId="1" xfId="0" applyFill="1" applyBorder="1"/>
    <xf numFmtId="0" fontId="13" fillId="2" borderId="16" xfId="0" applyFont="1" applyFill="1" applyBorder="1" applyAlignment="1">
      <alignment horizontal="center" vertical="top" wrapText="1" shrinkToFit="1"/>
    </xf>
    <xf numFmtId="0" fontId="12" fillId="2" borderId="16" xfId="0" applyFont="1" applyFill="1" applyBorder="1" applyAlignment="1">
      <alignment horizontal="center" vertical="top" wrapText="1" shrinkToFit="1"/>
    </xf>
    <xf numFmtId="49" fontId="12" fillId="2" borderId="27" xfId="0" applyNumberFormat="1" applyFont="1" applyFill="1" applyBorder="1" applyAlignment="1">
      <alignment horizontal="left" vertical="top" wrapText="1" shrinkToFit="1"/>
    </xf>
    <xf numFmtId="49" fontId="13" fillId="2" borderId="28" xfId="0" applyNumberFormat="1" applyFont="1" applyFill="1" applyBorder="1" applyAlignment="1">
      <alignment horizontal="center" vertical="top" wrapText="1" shrinkToFit="1"/>
    </xf>
    <xf numFmtId="0" fontId="12" fillId="2" borderId="28" xfId="0" applyFont="1" applyFill="1" applyBorder="1" applyAlignment="1">
      <alignment horizontal="center" vertical="top" wrapText="1" shrinkToFit="1"/>
    </xf>
    <xf numFmtId="0" fontId="13" fillId="2" borderId="28" xfId="0" applyFont="1" applyFill="1" applyBorder="1" applyAlignment="1">
      <alignment horizontal="center" vertical="top" wrapText="1" shrinkToFit="1"/>
    </xf>
    <xf numFmtId="1" fontId="11" fillId="2" borderId="29" xfId="0" applyNumberFormat="1" applyFont="1" applyFill="1" applyBorder="1" applyAlignment="1">
      <alignment horizontal="center" vertical="top" wrapText="1"/>
    </xf>
    <xf numFmtId="49" fontId="12" fillId="2" borderId="30" xfId="0" applyNumberFormat="1" applyFont="1" applyFill="1" applyBorder="1" applyAlignment="1">
      <alignment horizontal="left" vertical="top" wrapText="1" shrinkToFit="1"/>
    </xf>
    <xf numFmtId="49" fontId="13" fillId="2" borderId="31" xfId="0" applyNumberFormat="1" applyFont="1" applyFill="1" applyBorder="1" applyAlignment="1">
      <alignment horizontal="center" vertical="top" wrapText="1" shrinkToFit="1"/>
    </xf>
    <xf numFmtId="0" fontId="12" fillId="2" borderId="31" xfId="0" applyFont="1" applyFill="1" applyBorder="1" applyAlignment="1">
      <alignment horizontal="center" vertical="top" wrapText="1" shrinkToFit="1"/>
    </xf>
    <xf numFmtId="0" fontId="13" fillId="2" borderId="31" xfId="0" applyFont="1" applyFill="1" applyBorder="1" applyAlignment="1">
      <alignment horizontal="center" vertical="top" wrapText="1" shrinkToFit="1"/>
    </xf>
    <xf numFmtId="49" fontId="12" fillId="2" borderId="32" xfId="0" applyNumberFormat="1" applyFont="1" applyFill="1" applyBorder="1" applyAlignment="1">
      <alignment horizontal="left" vertical="top" wrapText="1" shrinkToFit="1"/>
    </xf>
    <xf numFmtId="0" fontId="12" fillId="2" borderId="6" xfId="0" applyFont="1" applyFill="1" applyBorder="1" applyAlignment="1">
      <alignment horizontal="center" vertical="top" wrapText="1" shrinkToFit="1"/>
    </xf>
    <xf numFmtId="49" fontId="13" fillId="2" borderId="18" xfId="0" applyNumberFormat="1" applyFont="1" applyFill="1" applyBorder="1" applyAlignment="1">
      <alignment horizontal="center" vertical="top" wrapText="1" shrinkToFit="1"/>
    </xf>
    <xf numFmtId="0" fontId="0" fillId="2" borderId="31" xfId="0" applyFill="1" applyBorder="1"/>
    <xf numFmtId="0" fontId="12" fillId="2" borderId="26" xfId="0" applyFont="1" applyFill="1" applyBorder="1" applyAlignment="1">
      <alignment horizontal="center" vertical="top" wrapText="1" shrinkToFit="1"/>
    </xf>
    <xf numFmtId="0" fontId="12" fillId="2" borderId="18" xfId="0" applyFont="1" applyFill="1" applyBorder="1" applyAlignment="1">
      <alignment horizontal="center" vertical="top" wrapText="1" shrinkToFit="1"/>
    </xf>
    <xf numFmtId="49" fontId="13" fillId="2" borderId="1" xfId="0" applyNumberFormat="1" applyFont="1" applyFill="1" applyBorder="1" applyAlignment="1">
      <alignment horizontal="center" vertical="top" shrinkToFit="1"/>
    </xf>
    <xf numFmtId="49" fontId="13" fillId="2" borderId="13" xfId="0" applyNumberFormat="1" applyFont="1" applyFill="1" applyBorder="1" applyAlignment="1">
      <alignment horizontal="center" vertical="top" wrapText="1" shrinkToFit="1"/>
    </xf>
    <xf numFmtId="0" fontId="12" fillId="2" borderId="33" xfId="0" applyFont="1" applyFill="1" applyBorder="1" applyAlignment="1">
      <alignment horizontal="center" vertical="top" wrapText="1" shrinkToFit="1"/>
    </xf>
    <xf numFmtId="1" fontId="11" fillId="2" borderId="34" xfId="0" applyNumberFormat="1" applyFont="1" applyFill="1" applyBorder="1" applyAlignment="1">
      <alignment horizontal="center" vertical="top" wrapText="1"/>
    </xf>
    <xf numFmtId="1" fontId="0" fillId="2" borderId="0" xfId="0" applyNumberFormat="1" applyFill="1"/>
    <xf numFmtId="49" fontId="12" fillId="2" borderId="35" xfId="0" applyNumberFormat="1" applyFont="1" applyFill="1" applyBorder="1" applyAlignment="1">
      <alignment horizontal="left" vertical="top" wrapText="1" shrinkToFit="1"/>
    </xf>
    <xf numFmtId="49" fontId="13" fillId="2" borderId="26" xfId="0" applyNumberFormat="1" applyFont="1" applyFill="1" applyBorder="1" applyAlignment="1">
      <alignment horizontal="center" vertical="top" wrapText="1" shrinkToFit="1"/>
    </xf>
    <xf numFmtId="1" fontId="11" fillId="2" borderId="36" xfId="0" applyNumberFormat="1" applyFont="1" applyFill="1" applyBorder="1" applyAlignment="1">
      <alignment horizontal="center" vertical="top" wrapText="1"/>
    </xf>
    <xf numFmtId="49" fontId="13" fillId="2" borderId="37" xfId="0" applyNumberFormat="1" applyFont="1" applyFill="1" applyBorder="1" applyAlignment="1">
      <alignment horizontal="center" vertical="top" wrapText="1" shrinkToFit="1"/>
    </xf>
    <xf numFmtId="0" fontId="12" fillId="2" borderId="38" xfId="0" applyFont="1" applyFill="1" applyBorder="1" applyAlignment="1">
      <alignment horizontal="center" vertical="top" wrapText="1" shrinkToFit="1"/>
    </xf>
    <xf numFmtId="1" fontId="11" fillId="2" borderId="39" xfId="0" applyNumberFormat="1" applyFont="1" applyFill="1" applyBorder="1" applyAlignment="1">
      <alignment horizontal="center" vertical="top" wrapText="1"/>
    </xf>
    <xf numFmtId="49" fontId="12" fillId="2" borderId="40" xfId="0" applyNumberFormat="1" applyFont="1" applyFill="1" applyBorder="1" applyAlignment="1">
      <alignment horizontal="left" vertical="top" wrapText="1" shrinkToFit="1"/>
    </xf>
    <xf numFmtId="49" fontId="13" fillId="2" borderId="41" xfId="0" applyNumberFormat="1" applyFont="1" applyFill="1" applyBorder="1" applyAlignment="1">
      <alignment horizontal="center" vertical="top" wrapText="1" shrinkToFit="1"/>
    </xf>
    <xf numFmtId="1" fontId="11" fillId="2" borderId="11" xfId="0" applyNumberFormat="1" applyFont="1" applyFill="1" applyBorder="1" applyAlignment="1">
      <alignment horizontal="center" vertical="top" wrapText="1"/>
    </xf>
    <xf numFmtId="1" fontId="11" fillId="2" borderId="42" xfId="0" applyNumberFormat="1" applyFont="1" applyFill="1" applyBorder="1" applyAlignment="1">
      <alignment horizontal="center" vertical="top" wrapText="1"/>
    </xf>
    <xf numFmtId="49" fontId="13" fillId="2" borderId="0" xfId="0" applyNumberFormat="1" applyFont="1" applyFill="1" applyAlignment="1">
      <alignment horizontal="center" vertical="top" wrapText="1" shrinkToFit="1"/>
    </xf>
    <xf numFmtId="49" fontId="12" fillId="2" borderId="1" xfId="0" applyNumberFormat="1" applyFont="1" applyFill="1" applyBorder="1" applyAlignment="1">
      <alignment horizontal="left" vertical="top" wrapText="1" shrinkToFit="1"/>
    </xf>
    <xf numFmtId="49" fontId="12" fillId="2" borderId="26" xfId="0" applyNumberFormat="1" applyFont="1" applyFill="1" applyBorder="1" applyAlignment="1">
      <alignment horizontal="left" vertical="top" wrapText="1" shrinkToFit="1"/>
    </xf>
    <xf numFmtId="0" fontId="12" fillId="2" borderId="43" xfId="0" applyFont="1" applyFill="1" applyBorder="1" applyAlignment="1">
      <alignment horizontal="center" vertical="top" wrapText="1" shrinkToFit="1"/>
    </xf>
    <xf numFmtId="49" fontId="12" fillId="2" borderId="5" xfId="0" applyNumberFormat="1" applyFont="1" applyFill="1" applyBorder="1" applyAlignment="1">
      <alignment horizontal="left" vertical="top" wrapText="1" shrinkToFit="1"/>
    </xf>
    <xf numFmtId="0" fontId="12" fillId="2" borderId="22" xfId="0" applyFont="1" applyFill="1" applyBorder="1" applyAlignment="1">
      <alignment horizontal="center" vertical="top" wrapText="1" shrinkToFit="1"/>
    </xf>
    <xf numFmtId="1" fontId="11" fillId="2" borderId="44" xfId="0" applyNumberFormat="1" applyFont="1" applyFill="1" applyBorder="1" applyAlignment="1">
      <alignment horizontal="center" vertical="top" wrapText="1"/>
    </xf>
    <xf numFmtId="49" fontId="14" fillId="2" borderId="1" xfId="0" applyNumberFormat="1" applyFont="1" applyFill="1" applyBorder="1" applyAlignment="1">
      <alignment horizontal="center" vertical="top" wrapText="1" shrinkToFit="1"/>
    </xf>
    <xf numFmtId="0" fontId="12" fillId="2" borderId="12" xfId="0" applyFont="1" applyFill="1" applyBorder="1" applyAlignment="1">
      <alignment horizontal="center" vertical="top" wrapText="1"/>
    </xf>
    <xf numFmtId="0" fontId="12" fillId="2" borderId="6" xfId="0" applyFont="1" applyFill="1" applyBorder="1" applyAlignment="1">
      <alignment horizontal="center" vertical="top" wrapText="1"/>
    </xf>
    <xf numFmtId="0" fontId="12" fillId="2" borderId="10" xfId="0" applyFont="1" applyFill="1" applyBorder="1" applyAlignment="1">
      <alignment horizontal="left" vertical="top" wrapText="1"/>
    </xf>
    <xf numFmtId="49" fontId="13" fillId="2" borderId="10" xfId="0" applyNumberFormat="1" applyFont="1" applyFill="1" applyBorder="1" applyAlignment="1">
      <alignment horizontal="center" vertical="top" wrapText="1"/>
    </xf>
    <xf numFmtId="0" fontId="12" fillId="2" borderId="10" xfId="0" applyFont="1" applyFill="1" applyBorder="1" applyAlignment="1">
      <alignment horizontal="center" vertical="top" wrapText="1"/>
    </xf>
    <xf numFmtId="49" fontId="13" fillId="2" borderId="12" xfId="0" applyNumberFormat="1" applyFont="1" applyFill="1" applyBorder="1" applyAlignment="1">
      <alignment horizontal="center" vertical="top" wrapText="1"/>
    </xf>
    <xf numFmtId="0" fontId="13" fillId="2" borderId="12" xfId="0" applyFont="1" applyFill="1" applyBorder="1" applyAlignment="1">
      <alignment horizontal="center" vertical="top" wrapText="1"/>
    </xf>
    <xf numFmtId="0" fontId="13" fillId="2" borderId="6" xfId="0" applyFont="1" applyFill="1" applyBorder="1" applyAlignment="1">
      <alignment horizontal="center" vertical="top" wrapText="1"/>
    </xf>
    <xf numFmtId="49" fontId="13" fillId="2" borderId="16" xfId="0" applyNumberFormat="1" applyFont="1" applyFill="1" applyBorder="1" applyAlignment="1">
      <alignment horizontal="center" vertical="top" wrapText="1"/>
    </xf>
    <xf numFmtId="0" fontId="13" fillId="2" borderId="16" xfId="0" applyFont="1" applyFill="1" applyBorder="1" applyAlignment="1">
      <alignment horizontal="center" vertical="top" wrapText="1"/>
    </xf>
    <xf numFmtId="0" fontId="13" fillId="2" borderId="38" xfId="0" applyFont="1" applyFill="1" applyBorder="1" applyAlignment="1">
      <alignment horizontal="center" vertical="top" wrapText="1"/>
    </xf>
    <xf numFmtId="0" fontId="13" fillId="2" borderId="13" xfId="0" applyFont="1" applyFill="1" applyBorder="1" applyAlignment="1">
      <alignment horizontal="center" vertical="top" wrapText="1"/>
    </xf>
    <xf numFmtId="0" fontId="13" fillId="2" borderId="33" xfId="0" applyFont="1" applyFill="1" applyBorder="1" applyAlignment="1">
      <alignment horizontal="center" vertical="top" wrapText="1"/>
    </xf>
    <xf numFmtId="49" fontId="13" fillId="2" borderId="33" xfId="0" applyNumberFormat="1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top" wrapText="1"/>
    </xf>
    <xf numFmtId="49" fontId="13" fillId="2" borderId="13" xfId="0" applyNumberFormat="1" applyFont="1" applyFill="1" applyBorder="1" applyAlignment="1">
      <alignment horizontal="center" vertical="top" wrapText="1"/>
    </xf>
    <xf numFmtId="0" fontId="13" fillId="2" borderId="40" xfId="0" applyFont="1" applyFill="1" applyBorder="1" applyAlignment="1">
      <alignment horizontal="center" vertical="top" wrapText="1"/>
    </xf>
    <xf numFmtId="49" fontId="13" fillId="2" borderId="1" xfId="0" applyNumberFormat="1" applyFont="1" applyFill="1" applyBorder="1" applyAlignment="1">
      <alignment horizontal="center" vertical="top" wrapText="1"/>
    </xf>
    <xf numFmtId="49" fontId="13" fillId="2" borderId="26" xfId="0" applyNumberFormat="1" applyFont="1" applyFill="1" applyBorder="1" applyAlignment="1">
      <alignment horizontal="center" vertical="top" wrapText="1"/>
    </xf>
    <xf numFmtId="0" fontId="13" fillId="2" borderId="26" xfId="0" applyFont="1" applyFill="1" applyBorder="1" applyAlignment="1">
      <alignment horizontal="center" vertical="top" wrapText="1"/>
    </xf>
    <xf numFmtId="0" fontId="13" fillId="2" borderId="43" xfId="0" applyFont="1" applyFill="1" applyBorder="1" applyAlignment="1">
      <alignment horizontal="center" vertical="top" wrapText="1"/>
    </xf>
    <xf numFmtId="0" fontId="13" fillId="2" borderId="10" xfId="0" applyFont="1" applyFill="1" applyBorder="1" applyAlignment="1">
      <alignment horizontal="center" vertical="top" wrapText="1"/>
    </xf>
    <xf numFmtId="49" fontId="13" fillId="2" borderId="5" xfId="0" applyNumberFormat="1" applyFont="1" applyFill="1" applyBorder="1" applyAlignment="1">
      <alignment horizontal="center" vertical="top" wrapText="1"/>
    </xf>
    <xf numFmtId="0" fontId="13" fillId="2" borderId="18" xfId="0" applyFont="1" applyFill="1" applyBorder="1" applyAlignment="1">
      <alignment horizontal="center" vertical="top" wrapText="1"/>
    </xf>
    <xf numFmtId="49" fontId="12" fillId="2" borderId="45" xfId="0" applyNumberFormat="1" applyFont="1" applyFill="1" applyBorder="1" applyAlignment="1">
      <alignment horizontal="left" vertical="top" wrapText="1" shrinkToFit="1"/>
    </xf>
    <xf numFmtId="0" fontId="13" fillId="2" borderId="5" xfId="0" applyFont="1" applyFill="1" applyBorder="1" applyAlignment="1">
      <alignment horizontal="center" vertical="top" wrapText="1"/>
    </xf>
    <xf numFmtId="0" fontId="13" fillId="2" borderId="22" xfId="0" applyFont="1" applyFill="1" applyBorder="1" applyAlignment="1">
      <alignment horizontal="center" vertical="top" wrapText="1"/>
    </xf>
    <xf numFmtId="49" fontId="12" fillId="2" borderId="46" xfId="0" applyNumberFormat="1" applyFont="1" applyFill="1" applyBorder="1" applyAlignment="1">
      <alignment horizontal="left" vertical="top" wrapText="1" shrinkToFit="1"/>
    </xf>
    <xf numFmtId="49" fontId="13" fillId="2" borderId="20" xfId="0" applyNumberFormat="1" applyFont="1" applyFill="1" applyBorder="1" applyAlignment="1">
      <alignment horizontal="center" vertical="top" wrapText="1" shrinkToFit="1"/>
    </xf>
    <xf numFmtId="0" fontId="12" fillId="2" borderId="20" xfId="0" applyFont="1" applyFill="1" applyBorder="1" applyAlignment="1">
      <alignment horizontal="center" vertical="top" wrapText="1" shrinkToFit="1"/>
    </xf>
    <xf numFmtId="0" fontId="13" fillId="2" borderId="26" xfId="0" applyFont="1" applyFill="1" applyBorder="1" applyAlignment="1">
      <alignment horizontal="center" vertical="top" wrapText="1" shrinkToFit="1"/>
    </xf>
    <xf numFmtId="0" fontId="13" fillId="2" borderId="5" xfId="0" applyFont="1" applyFill="1" applyBorder="1" applyAlignment="1">
      <alignment horizontal="center" vertical="center" wrapText="1" shrinkToFit="1"/>
    </xf>
    <xf numFmtId="0" fontId="13" fillId="2" borderId="1" xfId="0" applyFont="1" applyFill="1" applyBorder="1" applyAlignment="1">
      <alignment horizontal="center" vertical="center" wrapText="1" shrinkToFit="1"/>
    </xf>
    <xf numFmtId="0" fontId="12" fillId="2" borderId="16" xfId="0" applyFont="1" applyFill="1" applyBorder="1" applyAlignment="1">
      <alignment horizontal="center" vertical="center" wrapText="1" shrinkToFit="1"/>
    </xf>
    <xf numFmtId="0" fontId="13" fillId="2" borderId="38" xfId="0" applyFont="1" applyFill="1" applyBorder="1" applyAlignment="1">
      <alignment horizontal="center" vertical="top" wrapText="1" shrinkToFit="1"/>
    </xf>
    <xf numFmtId="49" fontId="12" fillId="2" borderId="33" xfId="0" applyNumberFormat="1" applyFont="1" applyFill="1" applyBorder="1" applyAlignment="1">
      <alignment horizontal="left" vertical="top" wrapText="1" shrinkToFit="1"/>
    </xf>
    <xf numFmtId="0" fontId="12" fillId="2" borderId="13" xfId="0" applyFont="1" applyFill="1" applyBorder="1" applyAlignment="1">
      <alignment horizontal="center" vertical="center" wrapText="1" shrinkToFit="1"/>
    </xf>
    <xf numFmtId="0" fontId="12" fillId="2" borderId="1" xfId="0" applyFont="1" applyFill="1" applyBorder="1" applyAlignment="1">
      <alignment horizontal="center" vertical="center" wrapText="1" shrinkToFit="1"/>
    </xf>
    <xf numFmtId="49" fontId="12" fillId="2" borderId="38" xfId="0" applyNumberFormat="1" applyFont="1" applyFill="1" applyBorder="1" applyAlignment="1">
      <alignment horizontal="left" vertical="top" wrapText="1" shrinkToFit="1"/>
    </xf>
    <xf numFmtId="0" fontId="12" fillId="2" borderId="40" xfId="0" applyFont="1" applyFill="1" applyBorder="1" applyAlignment="1">
      <alignment horizontal="center" vertical="top" wrapText="1" shrinkToFit="1"/>
    </xf>
    <xf numFmtId="49" fontId="12" fillId="2" borderId="47" xfId="0" applyNumberFormat="1" applyFont="1" applyFill="1" applyBorder="1" applyAlignment="1">
      <alignment horizontal="left" vertical="top" wrapText="1" shrinkToFit="1"/>
    </xf>
    <xf numFmtId="0" fontId="12" fillId="2" borderId="17" xfId="0" applyFont="1" applyFill="1" applyBorder="1" applyAlignment="1">
      <alignment horizontal="center" vertical="top" wrapText="1" shrinkToFit="1"/>
    </xf>
    <xf numFmtId="0" fontId="12" fillId="2" borderId="26" xfId="0" applyFont="1" applyFill="1" applyBorder="1" applyAlignment="1">
      <alignment horizontal="center" vertical="center" wrapText="1" shrinkToFit="1"/>
    </xf>
    <xf numFmtId="0" fontId="13" fillId="2" borderId="43" xfId="0" applyFont="1" applyFill="1" applyBorder="1" applyAlignment="1">
      <alignment horizontal="center" vertical="top" wrapText="1" shrinkToFit="1"/>
    </xf>
    <xf numFmtId="0" fontId="13" fillId="2" borderId="13" xfId="0" applyFont="1" applyFill="1" applyBorder="1" applyAlignment="1">
      <alignment horizontal="center" vertical="center" wrapText="1" shrinkToFit="1"/>
    </xf>
    <xf numFmtId="0" fontId="13" fillId="2" borderId="33" xfId="0" applyFont="1" applyFill="1" applyBorder="1" applyAlignment="1">
      <alignment horizontal="center" vertical="top" wrapText="1" shrinkToFit="1"/>
    </xf>
    <xf numFmtId="0" fontId="5" fillId="2" borderId="38" xfId="0" applyFont="1" applyFill="1" applyBorder="1" applyAlignment="1">
      <alignment horizontal="left" vertical="top" wrapText="1"/>
    </xf>
    <xf numFmtId="49" fontId="13" fillId="2" borderId="40" xfId="0" applyNumberFormat="1" applyFont="1" applyFill="1" applyBorder="1" applyAlignment="1">
      <alignment horizontal="center" vertical="top" wrapText="1" shrinkToFit="1"/>
    </xf>
    <xf numFmtId="1" fontId="11" fillId="2" borderId="36" xfId="0" applyNumberFormat="1" applyFont="1" applyFill="1" applyBorder="1" applyAlignment="1">
      <alignment horizontal="center" vertical="top" wrapText="1" shrinkToFit="1"/>
    </xf>
    <xf numFmtId="1" fontId="11" fillId="2" borderId="19" xfId="0" applyNumberFormat="1" applyFont="1" applyFill="1" applyBorder="1" applyAlignment="1">
      <alignment horizontal="center" vertical="top" wrapText="1" shrinkToFit="1"/>
    </xf>
    <xf numFmtId="49" fontId="12" fillId="2" borderId="7" xfId="0" applyNumberFormat="1" applyFont="1" applyFill="1" applyBorder="1" applyAlignment="1">
      <alignment horizontal="left" vertical="top" wrapText="1" shrinkToFit="1"/>
    </xf>
    <xf numFmtId="0" fontId="12" fillId="2" borderId="8" xfId="0" applyFont="1" applyFill="1" applyBorder="1" applyAlignment="1">
      <alignment horizontal="center" vertical="top" wrapText="1" shrinkToFit="1"/>
    </xf>
    <xf numFmtId="0" fontId="1" fillId="2" borderId="13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49" fontId="13" fillId="2" borderId="17" xfId="0" applyNumberFormat="1" applyFont="1" applyFill="1" applyBorder="1" applyAlignment="1">
      <alignment horizontal="center" vertical="top" wrapText="1" shrinkToFit="1"/>
    </xf>
    <xf numFmtId="0" fontId="5" fillId="2" borderId="40" xfId="0" applyFont="1" applyFill="1" applyBorder="1" applyAlignment="1">
      <alignment horizontal="left" vertical="top" wrapText="1"/>
    </xf>
    <xf numFmtId="0" fontId="1" fillId="2" borderId="16" xfId="0" applyFont="1" applyFill="1" applyBorder="1" applyAlignment="1">
      <alignment horizontal="center" vertical="center"/>
    </xf>
    <xf numFmtId="0" fontId="12" fillId="2" borderId="49" xfId="0" applyFont="1" applyFill="1" applyBorder="1" applyAlignment="1">
      <alignment horizontal="center" vertical="top" wrapText="1" shrinkToFit="1"/>
    </xf>
    <xf numFmtId="1" fontId="11" fillId="2" borderId="50" xfId="0" applyNumberFormat="1" applyFont="1" applyFill="1" applyBorder="1" applyAlignment="1">
      <alignment horizontal="center" vertical="top" wrapText="1"/>
    </xf>
    <xf numFmtId="0" fontId="0" fillId="4" borderId="0" xfId="0" applyFill="1"/>
    <xf numFmtId="49" fontId="12" fillId="2" borderId="20" xfId="0" applyNumberFormat="1" applyFont="1" applyFill="1" applyBorder="1" applyAlignment="1">
      <alignment horizontal="left" vertical="top" wrapText="1" shrinkToFit="1"/>
    </xf>
    <xf numFmtId="0" fontId="12" fillId="2" borderId="35" xfId="0" applyFont="1" applyFill="1" applyBorder="1" applyAlignment="1">
      <alignment horizontal="center" vertical="top" wrapText="1" shrinkToFit="1"/>
    </xf>
    <xf numFmtId="49" fontId="13" fillId="2" borderId="45" xfId="0" applyNumberFormat="1" applyFont="1" applyFill="1" applyBorder="1" applyAlignment="1">
      <alignment horizontal="center" vertical="top" wrapText="1" shrinkToFit="1"/>
    </xf>
    <xf numFmtId="0" fontId="12" fillId="2" borderId="12" xfId="0" applyFont="1" applyFill="1" applyBorder="1" applyAlignment="1">
      <alignment vertical="top" wrapText="1" shrinkToFit="1"/>
    </xf>
    <xf numFmtId="0" fontId="16" fillId="2" borderId="9" xfId="0" applyFont="1" applyFill="1" applyBorder="1" applyAlignment="1">
      <alignment horizontal="center" vertical="top" wrapText="1" shrinkToFit="1"/>
    </xf>
    <xf numFmtId="0" fontId="12" fillId="2" borderId="13" xfId="0" applyFont="1" applyFill="1" applyBorder="1" applyAlignment="1">
      <alignment vertical="top" wrapText="1" shrinkToFit="1"/>
    </xf>
    <xf numFmtId="0" fontId="12" fillId="2" borderId="12" xfId="0" applyFont="1" applyFill="1" applyBorder="1" applyAlignment="1">
      <alignment vertical="top"/>
    </xf>
    <xf numFmtId="49" fontId="13" fillId="2" borderId="12" xfId="0" applyNumberFormat="1" applyFont="1" applyFill="1" applyBorder="1" applyAlignment="1">
      <alignment horizontal="center" vertical="top"/>
    </xf>
    <xf numFmtId="0" fontId="13" fillId="2" borderId="12" xfId="0" applyFont="1" applyFill="1" applyBorder="1" applyAlignment="1">
      <alignment horizontal="center" vertical="top"/>
    </xf>
    <xf numFmtId="0" fontId="13" fillId="2" borderId="6" xfId="0" applyFont="1" applyFill="1" applyBorder="1" applyAlignment="1">
      <alignment horizontal="center" vertical="top"/>
    </xf>
    <xf numFmtId="0" fontId="12" fillId="2" borderId="10" xfId="0" applyFont="1" applyFill="1" applyBorder="1" applyAlignment="1">
      <alignment vertical="top"/>
    </xf>
    <xf numFmtId="0" fontId="12" fillId="2" borderId="8" xfId="0" applyFont="1" applyFill="1" applyBorder="1" applyAlignment="1">
      <alignment vertical="top"/>
    </xf>
    <xf numFmtId="0" fontId="12" fillId="2" borderId="23" xfId="0" applyFont="1" applyFill="1" applyBorder="1" applyAlignment="1">
      <alignment vertical="top"/>
    </xf>
    <xf numFmtId="0" fontId="12" fillId="2" borderId="8" xfId="0" applyFont="1" applyFill="1" applyBorder="1" applyAlignment="1">
      <alignment vertical="top" wrapText="1" shrinkToFit="1"/>
    </xf>
    <xf numFmtId="0" fontId="6" fillId="2" borderId="9" xfId="0" applyFont="1" applyFill="1" applyBorder="1" applyAlignment="1">
      <alignment horizontal="center" vertical="top" wrapText="1" shrinkToFit="1"/>
    </xf>
    <xf numFmtId="0" fontId="12" fillId="2" borderId="17" xfId="0" applyFont="1" applyFill="1" applyBorder="1" applyAlignment="1">
      <alignment vertical="top" wrapText="1" shrinkToFit="1"/>
    </xf>
    <xf numFmtId="0" fontId="6" fillId="2" borderId="19" xfId="0" applyFont="1" applyFill="1" applyBorder="1" applyAlignment="1">
      <alignment horizontal="center" vertical="top" wrapText="1" shrinkToFit="1"/>
    </xf>
    <xf numFmtId="0" fontId="12" fillId="2" borderId="21" xfId="0" applyFont="1" applyFill="1" applyBorder="1" applyAlignment="1">
      <alignment vertical="top" wrapText="1" shrinkToFit="1"/>
    </xf>
    <xf numFmtId="0" fontId="1" fillId="2" borderId="13" xfId="0" applyFont="1" applyFill="1" applyBorder="1" applyAlignment="1">
      <alignment horizontal="center" vertical="center" wrapText="1" shrinkToFit="1"/>
    </xf>
    <xf numFmtId="0" fontId="5" fillId="2" borderId="0" xfId="0" applyFont="1" applyFill="1" applyAlignment="1">
      <alignment vertical="top" wrapText="1" shrinkToFit="1"/>
    </xf>
    <xf numFmtId="0" fontId="6" fillId="2" borderId="9" xfId="0" applyFont="1" applyFill="1" applyBorder="1" applyAlignment="1">
      <alignment horizontal="center" vertical="top" wrapText="1"/>
    </xf>
    <xf numFmtId="0" fontId="1" fillId="2" borderId="26" xfId="0" applyFont="1" applyFill="1" applyBorder="1" applyAlignment="1">
      <alignment horizontal="center" vertical="center" wrapText="1" shrinkToFit="1"/>
    </xf>
    <xf numFmtId="0" fontId="12" fillId="2" borderId="10" xfId="0" applyFont="1" applyFill="1" applyBorder="1" applyAlignment="1">
      <alignment vertical="top" wrapText="1" shrinkToFit="1"/>
    </xf>
    <xf numFmtId="0" fontId="1" fillId="2" borderId="16" xfId="0" applyFont="1" applyFill="1" applyBorder="1" applyAlignment="1">
      <alignment horizontal="center" vertical="center" wrapText="1" shrinkToFit="1"/>
    </xf>
    <xf numFmtId="0" fontId="5" fillId="2" borderId="2" xfId="0" applyFont="1" applyFill="1" applyBorder="1" applyAlignment="1">
      <alignment vertical="top" wrapText="1" shrinkToFit="1"/>
    </xf>
    <xf numFmtId="0" fontId="12" fillId="2" borderId="26" xfId="0" applyFont="1" applyFill="1" applyBorder="1" applyAlignment="1">
      <alignment vertical="top" wrapText="1" shrinkToFit="1"/>
    </xf>
    <xf numFmtId="0" fontId="6" fillId="2" borderId="36" xfId="0" applyFont="1" applyFill="1" applyBorder="1" applyAlignment="1">
      <alignment horizontal="center" vertical="top" wrapText="1"/>
    </xf>
    <xf numFmtId="49" fontId="13" fillId="2" borderId="21" xfId="0" applyNumberFormat="1" applyFont="1" applyFill="1" applyBorder="1" applyAlignment="1">
      <alignment horizontal="center" vertical="top" wrapText="1" shrinkToFit="1"/>
    </xf>
    <xf numFmtId="0" fontId="6" fillId="2" borderId="19" xfId="0" applyFont="1" applyFill="1" applyBorder="1" applyAlignment="1">
      <alignment horizontal="center" vertical="top" wrapText="1"/>
    </xf>
    <xf numFmtId="0" fontId="5" fillId="2" borderId="51" xfId="0" applyFont="1" applyFill="1" applyBorder="1" applyAlignment="1">
      <alignment vertical="top" wrapText="1" shrinkToFit="1"/>
    </xf>
    <xf numFmtId="0" fontId="2" fillId="2" borderId="10" xfId="0" applyFont="1" applyFill="1" applyBorder="1"/>
    <xf numFmtId="0" fontId="0" fillId="2" borderId="13" xfId="0" applyFill="1" applyBorder="1"/>
    <xf numFmtId="0" fontId="12" fillId="2" borderId="35" xfId="0" applyFont="1" applyFill="1" applyBorder="1" applyAlignment="1">
      <alignment vertical="top" wrapText="1" shrinkToFit="1"/>
    </xf>
    <xf numFmtId="0" fontId="6" fillId="2" borderId="36" xfId="0" applyFont="1" applyFill="1" applyBorder="1" applyAlignment="1">
      <alignment horizontal="center" vertical="top" wrapText="1" shrinkToFit="1"/>
    </xf>
    <xf numFmtId="49" fontId="13" fillId="2" borderId="16" xfId="0" applyNumberFormat="1" applyFont="1" applyFill="1" applyBorder="1" applyAlignment="1">
      <alignment horizontal="center" vertical="top"/>
    </xf>
    <xf numFmtId="0" fontId="6" fillId="2" borderId="9" xfId="0" applyFont="1" applyFill="1" applyBorder="1" applyAlignment="1">
      <alignment horizontal="center" vertical="top"/>
    </xf>
    <xf numFmtId="0" fontId="12" fillId="2" borderId="40" xfId="0" applyFont="1" applyFill="1" applyBorder="1" applyAlignment="1">
      <alignment vertical="top"/>
    </xf>
    <xf numFmtId="49" fontId="13" fillId="2" borderId="1" xfId="0" applyNumberFormat="1" applyFont="1" applyFill="1" applyBorder="1" applyAlignment="1">
      <alignment horizontal="center" vertical="top"/>
    </xf>
    <xf numFmtId="0" fontId="13" fillId="2" borderId="16" xfId="0" applyFont="1" applyFill="1" applyBorder="1" applyAlignment="1">
      <alignment horizontal="center" vertical="top"/>
    </xf>
    <xf numFmtId="0" fontId="13" fillId="2" borderId="38" xfId="0" applyFont="1" applyFill="1" applyBorder="1" applyAlignment="1">
      <alignment horizontal="center" vertical="top"/>
    </xf>
    <xf numFmtId="0" fontId="6" fillId="2" borderId="19" xfId="0" applyFont="1" applyFill="1" applyBorder="1" applyAlignment="1">
      <alignment horizontal="center" vertical="top"/>
    </xf>
    <xf numFmtId="0" fontId="12" fillId="2" borderId="16" xfId="0" applyFont="1" applyFill="1" applyBorder="1" applyAlignment="1">
      <alignment vertical="top" wrapText="1" shrinkToFit="1"/>
    </xf>
    <xf numFmtId="0" fontId="1" fillId="2" borderId="1" xfId="0" applyFont="1" applyFill="1" applyBorder="1" applyAlignment="1">
      <alignment horizontal="left" vertical="center"/>
    </xf>
    <xf numFmtId="0" fontId="12" fillId="2" borderId="51" xfId="0" applyFont="1" applyFill="1" applyBorder="1" applyAlignment="1">
      <alignment vertical="top" wrapText="1" shrinkToFit="1"/>
    </xf>
    <xf numFmtId="0" fontId="6" fillId="2" borderId="10" xfId="0" applyFont="1" applyFill="1" applyBorder="1" applyAlignment="1">
      <alignment horizontal="left" vertical="top" wrapText="1" shrinkToFit="1"/>
    </xf>
    <xf numFmtId="0" fontId="16" fillId="2" borderId="10" xfId="0" applyFont="1" applyFill="1" applyBorder="1" applyAlignment="1">
      <alignment horizontal="right" vertical="top" wrapText="1" shrinkToFit="1"/>
    </xf>
    <xf numFmtId="49" fontId="16" fillId="2" borderId="10" xfId="0" applyNumberFormat="1" applyFont="1" applyFill="1" applyBorder="1" applyAlignment="1">
      <alignment horizontal="center" vertical="top" wrapText="1" shrinkToFit="1"/>
    </xf>
    <xf numFmtId="0" fontId="16" fillId="2" borderId="10" xfId="0" applyFont="1" applyFill="1" applyBorder="1" applyAlignment="1">
      <alignment horizontal="center" vertical="top" wrapText="1" shrinkToFit="1"/>
    </xf>
    <xf numFmtId="1" fontId="17" fillId="2" borderId="10" xfId="0" applyNumberFormat="1" applyFont="1" applyFill="1" applyBorder="1" applyAlignment="1">
      <alignment horizontal="center" vertical="top" wrapText="1"/>
    </xf>
    <xf numFmtId="0" fontId="0" fillId="2" borderId="53" xfId="0" applyFill="1" applyBorder="1"/>
    <xf numFmtId="0" fontId="0" fillId="2" borderId="56" xfId="0" applyFill="1" applyBorder="1"/>
    <xf numFmtId="0" fontId="0" fillId="2" borderId="59" xfId="0" applyFill="1" applyBorder="1"/>
    <xf numFmtId="0" fontId="12" fillId="2" borderId="0" xfId="0" applyFont="1" applyFill="1"/>
    <xf numFmtId="0" fontId="13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1" fontId="16" fillId="2" borderId="0" xfId="0" applyNumberFormat="1" applyFont="1" applyFill="1" applyAlignment="1">
      <alignment horizontal="center"/>
    </xf>
    <xf numFmtId="1" fontId="13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center"/>
    </xf>
    <xf numFmtId="0" fontId="19" fillId="2" borderId="60" xfId="0" applyFont="1" applyFill="1" applyBorder="1" applyAlignment="1">
      <alignment horizontal="center" vertical="top" wrapText="1"/>
    </xf>
    <xf numFmtId="0" fontId="6" fillId="2" borderId="60" xfId="0" applyFont="1" applyFill="1" applyBorder="1" applyAlignment="1">
      <alignment horizontal="center" wrapText="1"/>
    </xf>
    <xf numFmtId="0" fontId="6" fillId="2" borderId="60" xfId="0" applyFont="1" applyFill="1" applyBorder="1" applyAlignment="1">
      <alignment horizontal="center" vertical="center" wrapText="1"/>
    </xf>
    <xf numFmtId="0" fontId="21" fillId="2" borderId="60" xfId="0" applyFont="1" applyFill="1" applyBorder="1" applyAlignment="1">
      <alignment horizontal="center" vertical="center" wrapText="1"/>
    </xf>
    <xf numFmtId="0" fontId="1" fillId="2" borderId="60" xfId="0" applyFont="1" applyFill="1" applyBorder="1" applyAlignment="1">
      <alignment horizontal="center" vertical="center" wrapText="1"/>
    </xf>
    <xf numFmtId="0" fontId="18" fillId="2" borderId="60" xfId="0" applyFont="1" applyFill="1" applyBorder="1" applyAlignment="1">
      <alignment horizontal="center" vertical="top" wrapText="1"/>
    </xf>
    <xf numFmtId="0" fontId="16" fillId="2" borderId="60" xfId="0" applyFont="1" applyFill="1" applyBorder="1" applyAlignment="1">
      <alignment horizontal="center" vertical="top" wrapText="1"/>
    </xf>
    <xf numFmtId="0" fontId="16" fillId="2" borderId="60" xfId="0" applyFont="1" applyFill="1" applyBorder="1" applyAlignment="1">
      <alignment vertical="top" wrapText="1"/>
    </xf>
    <xf numFmtId="0" fontId="11" fillId="2" borderId="60" xfId="0" applyFont="1" applyFill="1" applyBorder="1" applyAlignment="1">
      <alignment horizontal="center" vertical="top" wrapText="1"/>
    </xf>
    <xf numFmtId="0" fontId="16" fillId="2" borderId="60" xfId="0" applyFont="1" applyFill="1" applyBorder="1" applyAlignment="1">
      <alignment horizontal="left" vertical="top" wrapText="1"/>
    </xf>
    <xf numFmtId="0" fontId="17" fillId="2" borderId="60" xfId="0" applyFont="1" applyFill="1" applyBorder="1" applyAlignment="1">
      <alignment horizontal="center" vertical="top" wrapText="1"/>
    </xf>
    <xf numFmtId="0" fontId="22" fillId="2" borderId="60" xfId="0" applyFont="1" applyFill="1" applyBorder="1" applyAlignment="1">
      <alignment horizontal="right" vertical="top" wrapText="1"/>
    </xf>
    <xf numFmtId="0" fontId="11" fillId="2" borderId="60" xfId="0" applyFont="1" applyFill="1" applyBorder="1" applyAlignment="1">
      <alignment vertical="top" wrapText="1"/>
    </xf>
    <xf numFmtId="0" fontId="22" fillId="2" borderId="60" xfId="0" applyFont="1" applyFill="1" applyBorder="1" applyAlignment="1">
      <alignment horizontal="center" vertical="top" wrapText="1"/>
    </xf>
    <xf numFmtId="0" fontId="23" fillId="2" borderId="60" xfId="0" applyFont="1" applyFill="1" applyBorder="1" applyAlignment="1">
      <alignment horizontal="center" vertical="top" wrapText="1"/>
    </xf>
    <xf numFmtId="0" fontId="16" fillId="2" borderId="60" xfId="0" applyFont="1" applyFill="1" applyBorder="1" applyAlignment="1">
      <alignment horizontal="center" wrapText="1"/>
    </xf>
    <xf numFmtId="0" fontId="11" fillId="2" borderId="60" xfId="0" applyFont="1" applyFill="1" applyBorder="1" applyAlignment="1">
      <alignment horizontal="center" wrapText="1"/>
    </xf>
    <xf numFmtId="0" fontId="0" fillId="3" borderId="0" xfId="0" applyFill="1" applyAlignment="1">
      <alignment wrapText="1"/>
    </xf>
    <xf numFmtId="0" fontId="23" fillId="2" borderId="60" xfId="0" applyFont="1" applyFill="1" applyBorder="1" applyAlignment="1">
      <alignment horizontal="center" vertical="center" wrapText="1"/>
    </xf>
    <xf numFmtId="0" fontId="18" fillId="2" borderId="60" xfId="0" applyFont="1" applyFill="1" applyBorder="1" applyAlignment="1">
      <alignment horizontal="right" vertical="top" wrapText="1"/>
    </xf>
    <xf numFmtId="0" fontId="19" fillId="2" borderId="60" xfId="0" applyFont="1" applyFill="1" applyBorder="1" applyAlignment="1">
      <alignment horizontal="right" vertical="top" wrapText="1"/>
    </xf>
    <xf numFmtId="0" fontId="19" fillId="2" borderId="60" xfId="0" applyFont="1" applyFill="1" applyBorder="1" applyAlignment="1">
      <alignment vertical="top" wrapText="1"/>
    </xf>
    <xf numFmtId="0" fontId="25" fillId="2" borderId="60" xfId="0" applyFont="1" applyFill="1" applyBorder="1" applyAlignment="1">
      <alignment horizontal="center" vertical="top" wrapText="1"/>
    </xf>
    <xf numFmtId="0" fontId="19" fillId="3" borderId="0" xfId="0" applyFont="1" applyFill="1" applyAlignment="1">
      <alignment wrapText="1"/>
    </xf>
    <xf numFmtId="0" fontId="26" fillId="3" borderId="0" xfId="0" applyFont="1" applyFill="1"/>
    <xf numFmtId="0" fontId="27" fillId="3" borderId="0" xfId="0" applyFont="1" applyFill="1"/>
    <xf numFmtId="0" fontId="13" fillId="3" borderId="0" xfId="0" applyFont="1" applyFill="1"/>
    <xf numFmtId="0" fontId="28" fillId="2" borderId="60" xfId="0" applyFont="1" applyFill="1" applyBorder="1" applyAlignment="1">
      <alignment horizontal="center" vertical="top" wrapText="1"/>
    </xf>
    <xf numFmtId="0" fontId="22" fillId="2" borderId="60" xfId="0" applyFont="1" applyFill="1" applyBorder="1" applyAlignment="1">
      <alignment horizontal="center" wrapText="1"/>
    </xf>
    <xf numFmtId="0" fontId="23" fillId="2" borderId="60" xfId="0" applyFont="1" applyFill="1" applyBorder="1" applyAlignment="1">
      <alignment horizontal="center" wrapText="1"/>
    </xf>
    <xf numFmtId="0" fontId="23" fillId="2" borderId="60" xfId="0" applyFont="1" applyFill="1" applyBorder="1" applyAlignment="1">
      <alignment vertical="top" wrapText="1"/>
    </xf>
    <xf numFmtId="0" fontId="29" fillId="2" borderId="60" xfId="0" applyFont="1" applyFill="1" applyBorder="1" applyAlignment="1">
      <alignment horizontal="center" vertical="top" wrapText="1"/>
    </xf>
    <xf numFmtId="0" fontId="29" fillId="2" borderId="60" xfId="0" applyFont="1" applyFill="1" applyBorder="1" applyAlignment="1">
      <alignment vertical="top" wrapText="1"/>
    </xf>
    <xf numFmtId="0" fontId="28" fillId="2" borderId="60" xfId="0" applyFont="1" applyFill="1" applyBorder="1" applyAlignment="1">
      <alignment vertical="top" wrapText="1"/>
    </xf>
    <xf numFmtId="0" fontId="13" fillId="2" borderId="60" xfId="0" applyFont="1" applyFill="1" applyBorder="1" applyAlignment="1">
      <alignment horizontal="center" vertical="top" wrapText="1"/>
    </xf>
    <xf numFmtId="0" fontId="30" fillId="2" borderId="60" xfId="0" applyFont="1" applyFill="1" applyBorder="1" applyAlignment="1">
      <alignment horizontal="center" vertical="top" wrapText="1"/>
    </xf>
    <xf numFmtId="0" fontId="4" fillId="2" borderId="60" xfId="0" applyFont="1" applyFill="1" applyBorder="1" applyAlignment="1">
      <alignment horizontal="right" vertical="top" wrapText="1"/>
    </xf>
    <xf numFmtId="0" fontId="6" fillId="2" borderId="62" xfId="0" applyFont="1" applyFill="1" applyBorder="1" applyAlignment="1">
      <alignment horizontal="center" vertical="center" wrapText="1"/>
    </xf>
    <xf numFmtId="0" fontId="13" fillId="2" borderId="60" xfId="0" applyFont="1" applyFill="1" applyBorder="1" applyAlignment="1">
      <alignment horizontal="center" vertical="center" wrapText="1"/>
    </xf>
    <xf numFmtId="0" fontId="13" fillId="2" borderId="60" xfId="0" applyFont="1" applyFill="1" applyBorder="1" applyAlignment="1">
      <alignment vertical="top" wrapText="1"/>
    </xf>
    <xf numFmtId="0" fontId="25" fillId="2" borderId="60" xfId="0" applyFont="1" applyFill="1" applyBorder="1" applyAlignment="1">
      <alignment horizontal="center"/>
    </xf>
    <xf numFmtId="0" fontId="0" fillId="2" borderId="0" xfId="0" applyFill="1" applyAlignment="1">
      <alignment wrapText="1"/>
    </xf>
    <xf numFmtId="0" fontId="6" fillId="2" borderId="60" xfId="0" applyFont="1" applyFill="1" applyBorder="1" applyAlignment="1">
      <alignment horizontal="center" vertical="top" wrapText="1"/>
    </xf>
    <xf numFmtId="0" fontId="28" fillId="2" borderId="60" xfId="0" applyFont="1" applyFill="1" applyBorder="1" applyAlignment="1">
      <alignment horizontal="left" vertical="top" wrapText="1"/>
    </xf>
    <xf numFmtId="0" fontId="13" fillId="3" borderId="0" xfId="0" applyFont="1" applyFill="1" applyAlignment="1">
      <alignment wrapText="1"/>
    </xf>
    <xf numFmtId="0" fontId="27" fillId="3" borderId="0" xfId="0" applyFont="1" applyFill="1" applyAlignment="1">
      <alignment wrapText="1"/>
    </xf>
    <xf numFmtId="0" fontId="13" fillId="2" borderId="60" xfId="0" applyFont="1" applyFill="1" applyBorder="1" applyAlignment="1">
      <alignment horizontal="left" vertical="top" wrapText="1"/>
    </xf>
    <xf numFmtId="0" fontId="31" fillId="2" borderId="60" xfId="0" applyFont="1" applyFill="1" applyBorder="1" applyAlignment="1">
      <alignment horizontal="center" vertical="top" wrapText="1"/>
    </xf>
    <xf numFmtId="0" fontId="13" fillId="2" borderId="0" xfId="0" applyFont="1" applyFill="1"/>
    <xf numFmtId="0" fontId="16" fillId="2" borderId="60" xfId="0" applyFont="1" applyFill="1" applyBorder="1" applyAlignment="1">
      <alignment horizontal="justify" vertical="top" wrapText="1"/>
    </xf>
    <xf numFmtId="0" fontId="16" fillId="2" borderId="60" xfId="0" applyFont="1" applyFill="1" applyBorder="1" applyAlignment="1">
      <alignment horizontal="left" vertical="top" wrapText="1" shrinkToFit="1"/>
    </xf>
    <xf numFmtId="0" fontId="16" fillId="2" borderId="60" xfId="0" applyFont="1" applyFill="1" applyBorder="1" applyAlignment="1">
      <alignment vertical="top" wrapText="1" shrinkToFit="1"/>
    </xf>
    <xf numFmtId="0" fontId="27" fillId="2" borderId="0" xfId="0" applyFont="1" applyFill="1"/>
    <xf numFmtId="0" fontId="13" fillId="2" borderId="60" xfId="0" applyFont="1" applyFill="1" applyBorder="1"/>
    <xf numFmtId="0" fontId="33" fillId="2" borderId="60" xfId="0" applyFont="1" applyFill="1" applyBorder="1" applyAlignment="1">
      <alignment horizontal="center"/>
    </xf>
    <xf numFmtId="0" fontId="16" fillId="2" borderId="66" xfId="0" applyFont="1" applyFill="1" applyBorder="1" applyAlignment="1">
      <alignment horizontal="center" vertical="top" wrapText="1"/>
    </xf>
    <xf numFmtId="0" fontId="16" fillId="2" borderId="66" xfId="0" applyFont="1" applyFill="1" applyBorder="1" applyAlignment="1">
      <alignment horizontal="left" vertical="top" wrapText="1"/>
    </xf>
    <xf numFmtId="0" fontId="11" fillId="2" borderId="66" xfId="0" applyFont="1" applyFill="1" applyBorder="1" applyAlignment="1">
      <alignment horizontal="center" vertical="top" wrapText="1"/>
    </xf>
    <xf numFmtId="0" fontId="16" fillId="2" borderId="67" xfId="0" applyFont="1" applyFill="1" applyBorder="1" applyAlignment="1">
      <alignment horizontal="center" vertical="top" wrapText="1"/>
    </xf>
    <xf numFmtId="0" fontId="22" fillId="2" borderId="68" xfId="0" applyFont="1" applyFill="1" applyBorder="1" applyAlignment="1">
      <alignment horizontal="right" vertical="top" wrapText="1"/>
    </xf>
    <xf numFmtId="0" fontId="22" fillId="2" borderId="69" xfId="0" applyFont="1" applyFill="1" applyBorder="1" applyAlignment="1">
      <alignment horizontal="right" vertical="top" wrapText="1"/>
    </xf>
    <xf numFmtId="0" fontId="11" fillId="2" borderId="69" xfId="0" applyFont="1" applyFill="1" applyBorder="1" applyAlignment="1">
      <alignment horizontal="center" vertical="top" wrapText="1"/>
    </xf>
    <xf numFmtId="0" fontId="22" fillId="2" borderId="69" xfId="0" applyFont="1" applyFill="1" applyBorder="1" applyAlignment="1">
      <alignment horizontal="center" vertical="top" wrapText="1"/>
    </xf>
    <xf numFmtId="0" fontId="34" fillId="2" borderId="28" xfId="0" applyFont="1" applyFill="1" applyBorder="1"/>
    <xf numFmtId="0" fontId="34" fillId="2" borderId="71" xfId="0" applyFont="1" applyFill="1" applyBorder="1"/>
    <xf numFmtId="0" fontId="11" fillId="2" borderId="26" xfId="0" applyFont="1" applyFill="1" applyBorder="1" applyAlignment="1">
      <alignment horizontal="center" vertical="top" wrapText="1"/>
    </xf>
    <xf numFmtId="0" fontId="34" fillId="2" borderId="31" xfId="0" applyFont="1" applyFill="1" applyBorder="1"/>
    <xf numFmtId="0" fontId="11" fillId="2" borderId="1" xfId="0" applyFont="1" applyFill="1" applyBorder="1" applyAlignment="1">
      <alignment horizontal="center" vertical="top" wrapText="1"/>
    </xf>
    <xf numFmtId="0" fontId="34" fillId="2" borderId="72" xfId="0" applyFont="1" applyFill="1" applyBorder="1"/>
    <xf numFmtId="0" fontId="16" fillId="2" borderId="72" xfId="0" applyFont="1" applyFill="1" applyBorder="1" applyAlignment="1">
      <alignment horizontal="left" vertical="top" wrapText="1"/>
    </xf>
    <xf numFmtId="0" fontId="16" fillId="2" borderId="72" xfId="0" applyFont="1" applyFill="1" applyBorder="1" applyAlignment="1">
      <alignment horizontal="center" vertical="top" wrapText="1"/>
    </xf>
    <xf numFmtId="0" fontId="22" fillId="2" borderId="65" xfId="0" applyFont="1" applyFill="1" applyBorder="1" applyAlignment="1">
      <alignment horizontal="right" vertical="top" wrapText="1"/>
    </xf>
    <xf numFmtId="0" fontId="11" fillId="2" borderId="65" xfId="0" applyFont="1" applyFill="1" applyBorder="1" applyAlignment="1">
      <alignment horizontal="center" vertical="top" wrapText="1"/>
    </xf>
    <xf numFmtId="0" fontId="0" fillId="3" borderId="73" xfId="0" applyFill="1" applyBorder="1"/>
    <xf numFmtId="0" fontId="16" fillId="2" borderId="1" xfId="0" applyFont="1" applyFill="1" applyBorder="1" applyAlignment="1">
      <alignment horizontal="center" vertical="top" wrapText="1"/>
    </xf>
    <xf numFmtId="0" fontId="16" fillId="2" borderId="1" xfId="0" applyFont="1" applyFill="1" applyBorder="1" applyAlignment="1">
      <alignment vertical="top" wrapText="1"/>
    </xf>
    <xf numFmtId="0" fontId="35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left" vertical="top" wrapText="1"/>
    </xf>
    <xf numFmtId="0" fontId="16" fillId="2" borderId="66" xfId="0" applyFont="1" applyFill="1" applyBorder="1" applyAlignment="1">
      <alignment vertical="top" wrapText="1"/>
    </xf>
    <xf numFmtId="0" fontId="16" fillId="2" borderId="74" xfId="0" applyFont="1" applyFill="1" applyBorder="1" applyAlignment="1">
      <alignment horizontal="center" vertical="top" wrapText="1"/>
    </xf>
    <xf numFmtId="0" fontId="22" fillId="2" borderId="74" xfId="0" applyFont="1" applyFill="1" applyBorder="1" applyAlignment="1">
      <alignment horizontal="right" vertical="top" wrapText="1"/>
    </xf>
    <xf numFmtId="0" fontId="23" fillId="2" borderId="74" xfId="0" applyFont="1" applyFill="1" applyBorder="1" applyAlignment="1">
      <alignment horizontal="center" vertical="top" wrapText="1"/>
    </xf>
    <xf numFmtId="0" fontId="16" fillId="2" borderId="66" xfId="0" applyFont="1" applyFill="1" applyBorder="1" applyAlignment="1">
      <alignment horizontal="center" wrapText="1"/>
    </xf>
    <xf numFmtId="0" fontId="28" fillId="2" borderId="66" xfId="0" applyFont="1" applyFill="1" applyBorder="1" applyAlignment="1">
      <alignment horizontal="center" wrapText="1"/>
    </xf>
    <xf numFmtId="0" fontId="22" fillId="2" borderId="67" xfId="0" applyFont="1" applyFill="1" applyBorder="1" applyAlignment="1">
      <alignment horizontal="right" vertical="top" wrapText="1"/>
    </xf>
    <xf numFmtId="0" fontId="24" fillId="2" borderId="67" xfId="0" applyFont="1" applyFill="1" applyBorder="1" applyAlignment="1">
      <alignment horizontal="center" vertical="top" wrapText="1"/>
    </xf>
    <xf numFmtId="0" fontId="18" fillId="2" borderId="74" xfId="0" applyFont="1" applyFill="1" applyBorder="1" applyAlignment="1">
      <alignment horizontal="right" vertical="top" wrapText="1"/>
    </xf>
    <xf numFmtId="0" fontId="31" fillId="2" borderId="74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textRotation="90" wrapText="1"/>
    </xf>
    <xf numFmtId="0" fontId="9" fillId="2" borderId="10" xfId="0" applyFont="1" applyFill="1" applyBorder="1" applyAlignment="1">
      <alignment horizontal="center" vertical="center" textRotation="90" wrapText="1"/>
    </xf>
    <xf numFmtId="168" fontId="10" fillId="2" borderId="5" xfId="0" applyNumberFormat="1" applyFont="1" applyFill="1" applyBorder="1" applyAlignment="1">
      <alignment horizontal="center" vertical="center" wrapText="1"/>
    </xf>
    <xf numFmtId="168" fontId="10" fillId="2" borderId="10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top" wrapText="1"/>
    </xf>
    <xf numFmtId="0" fontId="5" fillId="2" borderId="16" xfId="0" applyFont="1" applyFill="1" applyBorder="1" applyAlignment="1">
      <alignment horizontal="left" vertical="top" wrapText="1"/>
    </xf>
    <xf numFmtId="0" fontId="5" fillId="2" borderId="20" xfId="0" applyFont="1" applyFill="1" applyBorder="1" applyAlignment="1">
      <alignment horizontal="left" vertical="top" wrapText="1"/>
    </xf>
    <xf numFmtId="0" fontId="1" fillId="2" borderId="18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left" vertical="top" wrapText="1"/>
    </xf>
    <xf numFmtId="0" fontId="5" fillId="2" borderId="12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13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1" fillId="2" borderId="16" xfId="0" applyFont="1" applyFill="1" applyBorder="1" applyAlignment="1">
      <alignment horizontal="left" vertical="top" wrapText="1"/>
    </xf>
    <xf numFmtId="0" fontId="1" fillId="2" borderId="20" xfId="0" applyFont="1" applyFill="1" applyBorder="1" applyAlignment="1">
      <alignment horizontal="left" vertical="top" wrapText="1"/>
    </xf>
    <xf numFmtId="49" fontId="5" fillId="2" borderId="5" xfId="0" applyNumberFormat="1" applyFont="1" applyFill="1" applyBorder="1" applyAlignment="1">
      <alignment horizontal="left" vertical="top" wrapText="1" shrinkToFit="1"/>
    </xf>
    <xf numFmtId="49" fontId="5" fillId="2" borderId="16" xfId="0" applyNumberFormat="1" applyFont="1" applyFill="1" applyBorder="1" applyAlignment="1">
      <alignment horizontal="left" vertical="top" wrapText="1" shrinkToFit="1"/>
    </xf>
    <xf numFmtId="49" fontId="5" fillId="2" borderId="25" xfId="0" applyNumberFormat="1" applyFont="1" applyFill="1" applyBorder="1" applyAlignment="1">
      <alignment horizontal="left" vertical="top" wrapText="1" shrinkToFit="1"/>
    </xf>
    <xf numFmtId="49" fontId="5" fillId="2" borderId="32" xfId="0" applyNumberFormat="1" applyFont="1" applyFill="1" applyBorder="1" applyAlignment="1">
      <alignment horizontal="left" vertical="top" wrapText="1" shrinkToFit="1"/>
    </xf>
    <xf numFmtId="49" fontId="5" fillId="2" borderId="40" xfId="0" applyNumberFormat="1" applyFont="1" applyFill="1" applyBorder="1" applyAlignment="1">
      <alignment horizontal="left" vertical="top" wrapText="1" shrinkToFit="1"/>
    </xf>
    <xf numFmtId="49" fontId="5" fillId="2" borderId="20" xfId="0" applyNumberFormat="1" applyFont="1" applyFill="1" applyBorder="1" applyAlignment="1">
      <alignment horizontal="left" vertical="top" wrapText="1" shrinkToFit="1"/>
    </xf>
    <xf numFmtId="49" fontId="5" fillId="2" borderId="12" xfId="0" applyNumberFormat="1" applyFont="1" applyFill="1" applyBorder="1" applyAlignment="1">
      <alignment horizontal="left" vertical="top" wrapText="1" shrinkToFit="1"/>
    </xf>
    <xf numFmtId="49" fontId="5" fillId="2" borderId="10" xfId="0" applyNumberFormat="1" applyFont="1" applyFill="1" applyBorder="1" applyAlignment="1">
      <alignment horizontal="left" vertical="top" wrapText="1" shrinkToFit="1"/>
    </xf>
    <xf numFmtId="0" fontId="5" fillId="2" borderId="38" xfId="0" applyFont="1" applyFill="1" applyBorder="1" applyAlignment="1">
      <alignment horizontal="left" vertical="top" wrapText="1"/>
    </xf>
    <xf numFmtId="0" fontId="5" fillId="2" borderId="48" xfId="0" applyFont="1" applyFill="1" applyBorder="1" applyAlignment="1">
      <alignment horizontal="left" vertical="top" wrapText="1"/>
    </xf>
    <xf numFmtId="0" fontId="15" fillId="2" borderId="5" xfId="0" applyFont="1" applyFill="1" applyBorder="1" applyAlignment="1">
      <alignment horizontal="left" vertical="top" wrapText="1"/>
    </xf>
    <xf numFmtId="0" fontId="15" fillId="2" borderId="16" xfId="0" applyFont="1" applyFill="1" applyBorder="1" applyAlignment="1">
      <alignment horizontal="left" vertical="top" wrapText="1"/>
    </xf>
    <xf numFmtId="0" fontId="15" fillId="2" borderId="20" xfId="0" applyFont="1" applyFill="1" applyBorder="1" applyAlignment="1">
      <alignment horizontal="left" vertical="top" wrapText="1"/>
    </xf>
    <xf numFmtId="0" fontId="1" fillId="2" borderId="13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left" vertical="top" wrapText="1"/>
    </xf>
    <xf numFmtId="0" fontId="1" fillId="2" borderId="2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 shrinkToFit="1"/>
    </xf>
    <xf numFmtId="0" fontId="5" fillId="2" borderId="25" xfId="0" applyFont="1" applyFill="1" applyBorder="1" applyAlignment="1">
      <alignment vertical="top" wrapText="1" shrinkToFit="1"/>
    </xf>
    <xf numFmtId="0" fontId="1" fillId="2" borderId="13" xfId="0" applyFont="1" applyFill="1" applyBorder="1" applyAlignment="1">
      <alignment horizontal="center" vertical="center" wrapText="1" shrinkToFit="1"/>
    </xf>
    <xf numFmtId="0" fontId="5" fillId="2" borderId="16" xfId="0" applyFont="1" applyFill="1" applyBorder="1" applyAlignment="1">
      <alignment vertical="top" wrapText="1" shrinkToFit="1"/>
    </xf>
    <xf numFmtId="0" fontId="5" fillId="2" borderId="20" xfId="0" applyFont="1" applyFill="1" applyBorder="1" applyAlignment="1">
      <alignment vertical="top" wrapText="1" shrinkToFit="1"/>
    </xf>
    <xf numFmtId="0" fontId="1" fillId="2" borderId="43" xfId="0" applyFont="1" applyFill="1" applyBorder="1" applyAlignment="1">
      <alignment horizontal="center" vertical="center" wrapText="1" shrinkToFit="1"/>
    </xf>
    <xf numFmtId="0" fontId="1" fillId="2" borderId="18" xfId="0" applyFont="1" applyFill="1" applyBorder="1" applyAlignment="1">
      <alignment horizontal="center" vertical="center" wrapText="1" shrinkToFit="1"/>
    </xf>
    <xf numFmtId="0" fontId="1" fillId="2" borderId="1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top" wrapText="1" shrinkToFit="1"/>
    </xf>
    <xf numFmtId="0" fontId="5" fillId="2" borderId="10" xfId="0" applyFont="1" applyFill="1" applyBorder="1" applyAlignment="1">
      <alignment horizontal="left" vertical="top" wrapText="1" shrinkToFit="1"/>
    </xf>
    <xf numFmtId="0" fontId="6" fillId="2" borderId="1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0" fontId="6" fillId="2" borderId="52" xfId="0" applyFont="1" applyFill="1" applyBorder="1" applyAlignment="1">
      <alignment horizontal="left"/>
    </xf>
    <xf numFmtId="0" fontId="6" fillId="2" borderId="54" xfId="0" applyFont="1" applyFill="1" applyBorder="1" applyAlignment="1">
      <alignment horizontal="left"/>
    </xf>
    <xf numFmtId="0" fontId="6" fillId="2" borderId="55" xfId="0" applyFont="1" applyFill="1" applyBorder="1" applyAlignment="1">
      <alignment horizontal="left"/>
    </xf>
    <xf numFmtId="0" fontId="0" fillId="2" borderId="52" xfId="0" applyFill="1" applyBorder="1" applyAlignment="1">
      <alignment horizontal="center"/>
    </xf>
    <xf numFmtId="0" fontId="0" fillId="2" borderId="57" xfId="0" applyFill="1" applyBorder="1" applyAlignment="1">
      <alignment horizontal="center"/>
    </xf>
    <xf numFmtId="1" fontId="6" fillId="2" borderId="52" xfId="0" applyNumberFormat="1" applyFont="1" applyFill="1" applyBorder="1" applyAlignment="1">
      <alignment horizontal="center"/>
    </xf>
    <xf numFmtId="0" fontId="18" fillId="2" borderId="1" xfId="0" applyFont="1" applyFill="1" applyBorder="1" applyAlignment="1">
      <alignment horizontal="right"/>
    </xf>
    <xf numFmtId="0" fontId="18" fillId="2" borderId="3" xfId="0" applyFont="1" applyFill="1" applyBorder="1" applyAlignment="1">
      <alignment horizontal="right"/>
    </xf>
    <xf numFmtId="0" fontId="5" fillId="2" borderId="58" xfId="0" applyFont="1" applyFill="1" applyBorder="1" applyAlignment="1">
      <alignment horizontal="right"/>
    </xf>
    <xf numFmtId="0" fontId="18" fillId="2" borderId="54" xfId="0" applyFont="1" applyFill="1" applyBorder="1" applyAlignment="1">
      <alignment horizontal="right"/>
    </xf>
    <xf numFmtId="0" fontId="5" fillId="2" borderId="55" xfId="0" applyFont="1" applyFill="1" applyBorder="1" applyAlignment="1">
      <alignment horizontal="right"/>
    </xf>
    <xf numFmtId="0" fontId="0" fillId="2" borderId="58" xfId="0" applyFill="1" applyBorder="1" applyAlignment="1">
      <alignment horizontal="center"/>
    </xf>
    <xf numFmtId="0" fontId="19" fillId="2" borderId="60" xfId="0" applyFont="1" applyFill="1" applyBorder="1" applyAlignment="1">
      <alignment horizontal="center" vertical="top" wrapText="1"/>
    </xf>
    <xf numFmtId="0" fontId="20" fillId="2" borderId="60" xfId="0" applyFont="1" applyFill="1" applyBorder="1" applyAlignment="1">
      <alignment horizontal="center" vertical="top" wrapText="1"/>
    </xf>
    <xf numFmtId="0" fontId="6" fillId="2" borderId="60" xfId="0" applyFont="1" applyFill="1" applyBorder="1" applyAlignment="1">
      <alignment horizontal="center" wrapText="1"/>
    </xf>
    <xf numFmtId="0" fontId="6" fillId="2" borderId="60" xfId="0" applyFont="1" applyFill="1" applyBorder="1" applyAlignment="1">
      <alignment horizontal="center" vertical="center" wrapText="1"/>
    </xf>
    <xf numFmtId="0" fontId="21" fillId="2" borderId="60" xfId="0" applyFont="1" applyFill="1" applyBorder="1" applyAlignment="1">
      <alignment horizontal="center" vertical="center" wrapText="1"/>
    </xf>
    <xf numFmtId="0" fontId="18" fillId="2" borderId="60" xfId="0" applyFont="1" applyFill="1" applyBorder="1" applyAlignment="1">
      <alignment horizontal="center" vertical="top" wrapText="1"/>
    </xf>
    <xf numFmtId="0" fontId="24" fillId="2" borderId="60" xfId="0" applyFont="1" applyFill="1" applyBorder="1" applyAlignment="1">
      <alignment horizontal="center" vertical="top" wrapText="1"/>
    </xf>
    <xf numFmtId="0" fontId="19" fillId="2" borderId="60" xfId="0" applyFont="1" applyFill="1" applyBorder="1" applyAlignment="1">
      <alignment horizontal="center" wrapText="1"/>
    </xf>
    <xf numFmtId="0" fontId="19" fillId="2" borderId="60" xfId="0" applyFont="1" applyFill="1" applyBorder="1" applyAlignment="1">
      <alignment vertical="top" wrapText="1"/>
    </xf>
    <xf numFmtId="0" fontId="19" fillId="2" borderId="61" xfId="0" applyFont="1" applyFill="1" applyBorder="1" applyAlignment="1">
      <alignment horizontal="center" wrapText="1"/>
    </xf>
    <xf numFmtId="0" fontId="1" fillId="2" borderId="60" xfId="0" applyFont="1" applyFill="1" applyBorder="1" applyAlignment="1">
      <alignment horizontal="center" vertical="center" wrapText="1"/>
    </xf>
    <xf numFmtId="0" fontId="5" fillId="2" borderId="60" xfId="0" applyFont="1" applyFill="1" applyBorder="1" applyAlignment="1">
      <alignment horizontal="center" vertical="center" wrapText="1"/>
    </xf>
    <xf numFmtId="0" fontId="19" fillId="2" borderId="62" xfId="0" applyFont="1" applyFill="1" applyBorder="1" applyAlignment="1">
      <alignment horizontal="center" vertical="top" wrapText="1"/>
    </xf>
    <xf numFmtId="0" fontId="19" fillId="2" borderId="63" xfId="0" applyFont="1" applyFill="1" applyBorder="1" applyAlignment="1">
      <alignment horizontal="center" vertical="top" wrapText="1"/>
    </xf>
    <xf numFmtId="0" fontId="19" fillId="2" borderId="64" xfId="0" applyFont="1" applyFill="1" applyBorder="1" applyAlignment="1">
      <alignment horizontal="center" vertical="top" wrapText="1"/>
    </xf>
    <xf numFmtId="0" fontId="6" fillId="2" borderId="61" xfId="0" applyFont="1" applyFill="1" applyBorder="1" applyAlignment="1">
      <alignment horizontal="center" wrapText="1"/>
    </xf>
    <xf numFmtId="0" fontId="6" fillId="2" borderId="62" xfId="0" applyFont="1" applyFill="1" applyBorder="1" applyAlignment="1">
      <alignment horizontal="center" vertical="center" wrapText="1"/>
    </xf>
    <xf numFmtId="0" fontId="6" fillId="2" borderId="63" xfId="0" applyFont="1" applyFill="1" applyBorder="1" applyAlignment="1">
      <alignment horizontal="center" vertical="center" wrapText="1"/>
    </xf>
    <xf numFmtId="0" fontId="6" fillId="2" borderId="64" xfId="0" applyFont="1" applyFill="1" applyBorder="1" applyAlignment="1">
      <alignment horizontal="center" vertical="center" wrapText="1"/>
    </xf>
    <xf numFmtId="0" fontId="6" fillId="2" borderId="60" xfId="0" applyFont="1" applyFill="1" applyBorder="1" applyAlignment="1">
      <alignment horizontal="center" vertical="top" wrapText="1"/>
    </xf>
    <xf numFmtId="0" fontId="32" fillId="2" borderId="60" xfId="0" applyFont="1" applyFill="1" applyBorder="1" applyAlignment="1">
      <alignment horizontal="center" vertical="top" wrapText="1"/>
    </xf>
    <xf numFmtId="0" fontId="19" fillId="2" borderId="65" xfId="0" applyFont="1" applyFill="1" applyBorder="1" applyAlignment="1">
      <alignment horizontal="center" vertical="top" wrapText="1"/>
    </xf>
    <xf numFmtId="0" fontId="19" fillId="2" borderId="70" xfId="0" applyFont="1" applyFill="1" applyBorder="1" applyAlignment="1">
      <alignment horizontal="center" vertical="top" wrapText="1"/>
    </xf>
    <xf numFmtId="0" fontId="18" fillId="2" borderId="65" xfId="0" applyFont="1" applyFill="1" applyBorder="1" applyAlignment="1">
      <alignment horizontal="center" vertical="top" wrapText="1"/>
    </xf>
    <xf numFmtId="0" fontId="19" fillId="2" borderId="75" xfId="0" applyFont="1" applyFill="1" applyBorder="1" applyAlignment="1">
      <alignment horizontal="center" vertical="top" wrapText="1"/>
    </xf>
    <xf numFmtId="0" fontId="19" fillId="2" borderId="76" xfId="0" applyFont="1" applyFill="1" applyBorder="1" applyAlignment="1">
      <alignment horizontal="center" vertical="top" wrapText="1"/>
    </xf>
    <xf numFmtId="0" fontId="19" fillId="2" borderId="77" xfId="0" applyFont="1" applyFill="1" applyBorder="1" applyAlignment="1">
      <alignment horizontal="center" vertical="top" wrapText="1"/>
    </xf>
    <xf numFmtId="0" fontId="5" fillId="2" borderId="25" xfId="0" applyFont="1" applyFill="1" applyBorder="1" applyAlignment="1">
      <alignment vertical="top" wrapText="1"/>
    </xf>
    <xf numFmtId="0" fontId="5" fillId="2" borderId="5" xfId="0" applyFont="1" applyFill="1" applyBorder="1" applyAlignment="1">
      <alignment vertical="top" wrapText="1"/>
    </xf>
    <xf numFmtId="0" fontId="5" fillId="2" borderId="12" xfId="0" applyFont="1" applyFill="1" applyBorder="1" applyAlignment="1">
      <alignment vertical="top" wrapText="1"/>
    </xf>
    <xf numFmtId="0" fontId="5" fillId="2" borderId="10" xfId="0" applyFont="1" applyFill="1" applyBorder="1" applyAlignment="1">
      <alignment vertical="top" wrapText="1"/>
    </xf>
    <xf numFmtId="49" fontId="5" fillId="2" borderId="26" xfId="0" applyNumberFormat="1" applyFont="1" applyFill="1" applyBorder="1" applyAlignment="1">
      <alignment vertical="top" wrapText="1"/>
    </xf>
    <xf numFmtId="49" fontId="5" fillId="2" borderId="1" xfId="0" applyNumberFormat="1" applyFont="1" applyFill="1" applyBorder="1" applyAlignment="1">
      <alignment vertical="top" wrapText="1"/>
    </xf>
    <xf numFmtId="49" fontId="5" fillId="2" borderId="10" xfId="0" applyNumberFormat="1" applyFont="1" applyFill="1" applyBorder="1" applyAlignment="1">
      <alignment vertical="top" wrapText="1"/>
    </xf>
    <xf numFmtId="0" fontId="5" fillId="2" borderId="20" xfId="0" applyFont="1" applyFill="1" applyBorder="1" applyAlignment="1">
      <alignment vertical="top" wrapText="1"/>
    </xf>
    <xf numFmtId="0" fontId="13" fillId="2" borderId="0" xfId="0" applyFont="1" applyFill="1" applyAlignment="1">
      <alignment horizontal="left" wrapText="1"/>
    </xf>
    <xf numFmtId="0" fontId="0" fillId="2" borderId="0" xfId="0" applyFill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prstGeom prst="rect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/>
      <a:lstStyle/>
    </a:spDef>
    <a:lnDef>
      <a:spPr bwMode="auto">
        <a:xfrm>
          <a:off x="0" y="0"/>
          <a:ext cx="1" cy="1"/>
        </a:xfrm>
        <a:prstGeom prst="rect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13"/>
  <sheetViews>
    <sheetView tabSelected="1" workbookViewId="0">
      <pane xSplit="2" ySplit="4" topLeftCell="C5" activePane="bottomRight" state="frozen"/>
      <selection activeCell="A622" sqref="A622:A626"/>
      <selection pane="topRight"/>
      <selection pane="bottomLeft"/>
      <selection pane="bottomRight" activeCell="B359" sqref="B1:B1048576"/>
    </sheetView>
  </sheetViews>
  <sheetFormatPr defaultColWidth="9.109375" defaultRowHeight="12.75" customHeight="1" x14ac:dyDescent="0.25"/>
  <cols>
    <col min="1" max="1" width="5.33203125" style="1" customWidth="1"/>
    <col min="2" max="2" width="46.44140625" style="399" customWidth="1"/>
    <col min="3" max="3" width="10.33203125" style="2" bestFit="1" customWidth="1"/>
    <col min="4" max="4" width="11.33203125" style="3" customWidth="1"/>
    <col min="5" max="5" width="6.109375" style="3" customWidth="1"/>
    <col min="6" max="6" width="5.44140625" style="3" customWidth="1"/>
    <col min="7" max="7" width="5" style="3" customWidth="1"/>
    <col min="8" max="8" width="5.88671875" style="3" customWidth="1"/>
    <col min="9" max="9" width="5.5546875" style="3" customWidth="1"/>
    <col min="10" max="11" width="6.33203125" style="3" customWidth="1"/>
    <col min="12" max="12" width="9" style="4" customWidth="1"/>
    <col min="13" max="13" width="9.109375" style="3" customWidth="1"/>
    <col min="14" max="14" width="10.5546875" style="3" bestFit="1" customWidth="1"/>
    <col min="15" max="49" width="9.109375" style="3" customWidth="1"/>
    <col min="50" max="257" width="9.109375" style="5" customWidth="1"/>
  </cols>
  <sheetData>
    <row r="1" spans="1:12" ht="12.75" customHeight="1" x14ac:dyDescent="0.25">
      <c r="A1" s="294" t="s">
        <v>0</v>
      </c>
      <c r="B1" s="295"/>
      <c r="C1" s="296"/>
      <c r="D1" s="295"/>
      <c r="E1" s="295"/>
      <c r="F1" s="295"/>
      <c r="G1" s="295"/>
      <c r="H1" s="295"/>
      <c r="I1" s="295"/>
      <c r="J1" s="295"/>
      <c r="K1" s="295"/>
      <c r="L1" s="297"/>
    </row>
    <row r="2" spans="1:12" ht="13.5" customHeight="1" x14ac:dyDescent="0.25">
      <c r="A2" s="294"/>
      <c r="B2" s="298"/>
      <c r="C2" s="299"/>
      <c r="D2" s="298"/>
      <c r="E2" s="298"/>
      <c r="F2" s="298"/>
      <c r="G2" s="298"/>
      <c r="H2" s="298"/>
      <c r="I2" s="298"/>
      <c r="J2" s="298"/>
      <c r="K2" s="298"/>
      <c r="L2" s="300"/>
    </row>
    <row r="3" spans="1:12" ht="47.25" customHeight="1" x14ac:dyDescent="0.25">
      <c r="A3" s="301" t="s">
        <v>1</v>
      </c>
      <c r="B3" s="302" t="s">
        <v>2</v>
      </c>
      <c r="C3" s="304" t="s">
        <v>3</v>
      </c>
      <c r="D3" s="306" t="s">
        <v>4</v>
      </c>
      <c r="E3" s="308" t="s">
        <v>5</v>
      </c>
      <c r="F3" s="309"/>
      <c r="G3" s="309"/>
      <c r="H3" s="309"/>
      <c r="I3" s="309"/>
      <c r="J3" s="309"/>
      <c r="K3" s="310"/>
      <c r="L3" s="6" t="s">
        <v>6</v>
      </c>
    </row>
    <row r="4" spans="1:12" ht="20.25" customHeight="1" x14ac:dyDescent="0.25">
      <c r="A4" s="301"/>
      <c r="B4" s="303"/>
      <c r="C4" s="305"/>
      <c r="D4" s="307"/>
      <c r="E4" s="7">
        <v>1</v>
      </c>
      <c r="F4" s="7">
        <v>2</v>
      </c>
      <c r="G4" s="7">
        <v>3</v>
      </c>
      <c r="H4" s="7">
        <v>4</v>
      </c>
      <c r="I4" s="7">
        <v>5.6</v>
      </c>
      <c r="J4" s="7" t="s">
        <v>7</v>
      </c>
      <c r="K4" s="7" t="s">
        <v>8</v>
      </c>
      <c r="L4" s="8"/>
    </row>
    <row r="5" spans="1:12" ht="23.25" customHeight="1" x14ac:dyDescent="0.25">
      <c r="A5" s="311">
        <v>1</v>
      </c>
      <c r="B5" s="312" t="s">
        <v>9</v>
      </c>
      <c r="C5" s="11" t="s">
        <v>10</v>
      </c>
      <c r="D5" s="12" t="s">
        <v>11</v>
      </c>
      <c r="E5" s="13">
        <v>18</v>
      </c>
      <c r="F5" s="14"/>
      <c r="G5" s="14"/>
      <c r="H5" s="14"/>
      <c r="I5" s="14"/>
      <c r="J5" s="14"/>
      <c r="K5" s="15"/>
      <c r="L5" s="16">
        <f>SUM(E5:K5)</f>
        <v>18</v>
      </c>
    </row>
    <row r="6" spans="1:12" ht="15.75" customHeight="1" x14ac:dyDescent="0.25">
      <c r="A6" s="311"/>
      <c r="B6" s="312"/>
      <c r="C6" s="17"/>
      <c r="D6" s="18"/>
      <c r="E6" s="19"/>
      <c r="F6" s="19"/>
      <c r="G6" s="19"/>
      <c r="H6" s="19"/>
      <c r="I6" s="19"/>
      <c r="J6" s="19"/>
      <c r="K6" s="19"/>
      <c r="L6" s="20">
        <f>SUM(L5)</f>
        <v>18</v>
      </c>
    </row>
    <row r="7" spans="1:12" ht="14.25" customHeight="1" x14ac:dyDescent="0.25">
      <c r="A7" s="311">
        <v>2</v>
      </c>
      <c r="B7" s="312" t="s">
        <v>12</v>
      </c>
      <c r="C7" s="21" t="s">
        <v>13</v>
      </c>
      <c r="D7" s="12" t="s">
        <v>11</v>
      </c>
      <c r="E7" s="13"/>
      <c r="F7" s="14">
        <v>18</v>
      </c>
      <c r="G7" s="14"/>
      <c r="H7" s="14"/>
      <c r="I7" s="14"/>
      <c r="J7" s="14"/>
      <c r="K7" s="15"/>
      <c r="L7" s="22">
        <f t="shared" ref="L7:L8" si="0">SUM(E7:K7)</f>
        <v>18</v>
      </c>
    </row>
    <row r="8" spans="1:12" ht="21.75" customHeight="1" x14ac:dyDescent="0.25">
      <c r="A8" s="311"/>
      <c r="B8" s="313"/>
      <c r="C8" s="24" t="s">
        <v>14</v>
      </c>
      <c r="D8" s="25" t="s">
        <v>15</v>
      </c>
      <c r="E8" s="26"/>
      <c r="F8" s="27"/>
      <c r="G8" s="27">
        <v>8</v>
      </c>
      <c r="H8" s="27"/>
      <c r="I8" s="27"/>
      <c r="J8" s="27"/>
      <c r="K8" s="28"/>
      <c r="L8" s="29">
        <f t="shared" si="0"/>
        <v>8</v>
      </c>
    </row>
    <row r="9" spans="1:12" ht="17.25" customHeight="1" x14ac:dyDescent="0.25">
      <c r="A9" s="311"/>
      <c r="B9" s="314"/>
      <c r="C9" s="30"/>
      <c r="D9" s="18"/>
      <c r="E9" s="31"/>
      <c r="F9" s="19"/>
      <c r="G9" s="19"/>
      <c r="H9" s="19"/>
      <c r="I9" s="19"/>
      <c r="J9" s="19"/>
      <c r="K9" s="19"/>
      <c r="L9" s="20">
        <f>SUM(L7:L8)</f>
        <v>26</v>
      </c>
    </row>
    <row r="10" spans="1:12" ht="12.75" customHeight="1" x14ac:dyDescent="0.25">
      <c r="A10" s="315">
        <v>3</v>
      </c>
      <c r="B10" s="313" t="s">
        <v>16</v>
      </c>
      <c r="C10" s="21" t="s">
        <v>17</v>
      </c>
      <c r="D10" s="32" t="s">
        <v>18</v>
      </c>
      <c r="E10" s="33"/>
      <c r="F10" s="34">
        <v>2</v>
      </c>
      <c r="G10" s="34"/>
      <c r="H10" s="34"/>
      <c r="I10" s="34"/>
      <c r="J10" s="34"/>
      <c r="K10" s="35"/>
      <c r="L10" s="22">
        <f>SUM(E10:K10)</f>
        <v>2</v>
      </c>
    </row>
    <row r="11" spans="1:12" ht="17.25" customHeight="1" x14ac:dyDescent="0.25">
      <c r="A11" s="315"/>
      <c r="B11" s="314"/>
      <c r="C11" s="36"/>
      <c r="D11" s="37"/>
      <c r="E11" s="38"/>
      <c r="F11" s="39"/>
      <c r="G11" s="39"/>
      <c r="H11" s="39"/>
      <c r="I11" s="40"/>
      <c r="J11" s="39"/>
      <c r="K11" s="39"/>
      <c r="L11" s="41">
        <f>SUM(L10)</f>
        <v>2</v>
      </c>
    </row>
    <row r="12" spans="1:12" ht="12.75" customHeight="1" x14ac:dyDescent="0.25">
      <c r="A12" s="311">
        <v>4</v>
      </c>
      <c r="B12" s="314" t="s">
        <v>19</v>
      </c>
      <c r="C12" s="11" t="s">
        <v>20</v>
      </c>
      <c r="D12" s="12" t="s">
        <v>21</v>
      </c>
      <c r="E12" s="13"/>
      <c r="F12" s="14">
        <v>25</v>
      </c>
      <c r="G12" s="14">
        <v>17</v>
      </c>
      <c r="H12" s="14"/>
      <c r="I12" s="14"/>
      <c r="J12" s="14"/>
      <c r="K12" s="15"/>
      <c r="L12" s="16">
        <f>SUM(E12:K12)</f>
        <v>42</v>
      </c>
    </row>
    <row r="13" spans="1:12" ht="17.25" customHeight="1" x14ac:dyDescent="0.25">
      <c r="A13" s="311"/>
      <c r="B13" s="312"/>
      <c r="C13" s="42"/>
      <c r="D13" s="37"/>
      <c r="E13" s="38"/>
      <c r="F13" s="39"/>
      <c r="G13" s="39"/>
      <c r="H13" s="39"/>
      <c r="I13" s="40"/>
      <c r="J13" s="39"/>
      <c r="K13" s="39"/>
      <c r="L13" s="41">
        <f>SUM(L12)</f>
        <v>42</v>
      </c>
    </row>
    <row r="14" spans="1:12" ht="14.25" customHeight="1" x14ac:dyDescent="0.25">
      <c r="A14" s="311">
        <v>5</v>
      </c>
      <c r="B14" s="316" t="s">
        <v>22</v>
      </c>
      <c r="C14" s="11" t="s">
        <v>23</v>
      </c>
      <c r="D14" s="12" t="s">
        <v>24</v>
      </c>
      <c r="E14" s="43"/>
      <c r="F14" s="43"/>
      <c r="G14" s="14"/>
      <c r="H14" s="14"/>
      <c r="I14" s="14"/>
      <c r="J14" s="13">
        <v>1</v>
      </c>
      <c r="K14" s="14">
        <v>1</v>
      </c>
      <c r="L14" s="22">
        <f t="shared" ref="L14:L15" si="1">SUM(E14:K14)</f>
        <v>2</v>
      </c>
    </row>
    <row r="15" spans="1:12" ht="17.25" customHeight="1" x14ac:dyDescent="0.25">
      <c r="A15" s="311"/>
      <c r="B15" s="316"/>
      <c r="C15" s="44" t="s">
        <v>25</v>
      </c>
      <c r="D15" s="45" t="s">
        <v>26</v>
      </c>
      <c r="E15" s="46"/>
      <c r="F15" s="46"/>
      <c r="G15" s="47"/>
      <c r="H15" s="47"/>
      <c r="I15" s="47"/>
      <c r="J15" s="48">
        <v>1</v>
      </c>
      <c r="K15" s="47"/>
      <c r="L15" s="29">
        <f t="shared" si="1"/>
        <v>1</v>
      </c>
    </row>
    <row r="16" spans="1:12" ht="17.25" customHeight="1" x14ac:dyDescent="0.25">
      <c r="A16" s="311"/>
      <c r="B16" s="312"/>
      <c r="C16" s="42"/>
      <c r="D16" s="37"/>
      <c r="E16" s="38"/>
      <c r="F16" s="39"/>
      <c r="G16" s="39"/>
      <c r="H16" s="39"/>
      <c r="I16" s="40"/>
      <c r="J16" s="39"/>
      <c r="K16" s="39"/>
      <c r="L16" s="41">
        <f>SUM(L14:L15)</f>
        <v>3</v>
      </c>
    </row>
    <row r="17" spans="1:12" ht="12.75" customHeight="1" x14ac:dyDescent="0.25">
      <c r="A17" s="311">
        <v>6</v>
      </c>
      <c r="B17" s="312" t="s">
        <v>27</v>
      </c>
      <c r="C17" s="49" t="s">
        <v>28</v>
      </c>
      <c r="D17" s="50" t="s">
        <v>29</v>
      </c>
      <c r="E17" s="51"/>
      <c r="F17" s="52"/>
      <c r="G17" s="52"/>
      <c r="H17" s="52"/>
      <c r="I17" s="52"/>
      <c r="J17" s="52">
        <v>1</v>
      </c>
      <c r="K17" s="52"/>
      <c r="L17" s="53">
        <f t="shared" ref="L17:L24" si="2">SUM(E17:K17)</f>
        <v>1</v>
      </c>
    </row>
    <row r="18" spans="1:12" ht="12.75" customHeight="1" x14ac:dyDescent="0.25">
      <c r="A18" s="311"/>
      <c r="B18" s="313"/>
      <c r="C18" s="54" t="s">
        <v>30</v>
      </c>
      <c r="D18" s="55" t="s">
        <v>31</v>
      </c>
      <c r="E18" s="56"/>
      <c r="F18" s="57"/>
      <c r="G18" s="57"/>
      <c r="H18" s="57"/>
      <c r="I18" s="57"/>
      <c r="J18" s="57">
        <v>2</v>
      </c>
      <c r="K18" s="57"/>
      <c r="L18" s="53">
        <f t="shared" si="2"/>
        <v>2</v>
      </c>
    </row>
    <row r="19" spans="1:12" ht="12.75" customHeight="1" x14ac:dyDescent="0.25">
      <c r="A19" s="311"/>
      <c r="B19" s="313"/>
      <c r="C19" s="54" t="s">
        <v>32</v>
      </c>
      <c r="D19" s="55" t="s">
        <v>33</v>
      </c>
      <c r="E19" s="56"/>
      <c r="F19" s="57"/>
      <c r="G19" s="57"/>
      <c r="H19" s="57"/>
      <c r="I19" s="57"/>
      <c r="J19" s="57">
        <v>2</v>
      </c>
      <c r="K19" s="57"/>
      <c r="L19" s="53">
        <f t="shared" si="2"/>
        <v>2</v>
      </c>
    </row>
    <row r="20" spans="1:12" ht="12.75" customHeight="1" x14ac:dyDescent="0.25">
      <c r="A20" s="311"/>
      <c r="B20" s="313"/>
      <c r="C20" s="54" t="s">
        <v>34</v>
      </c>
      <c r="D20" s="55" t="s">
        <v>33</v>
      </c>
      <c r="E20" s="56"/>
      <c r="F20" s="57"/>
      <c r="G20" s="57"/>
      <c r="H20" s="57"/>
      <c r="I20" s="57"/>
      <c r="J20" s="57">
        <v>1</v>
      </c>
      <c r="K20" s="57"/>
      <c r="L20" s="53">
        <f t="shared" si="2"/>
        <v>1</v>
      </c>
    </row>
    <row r="21" spans="1:12" ht="12.75" customHeight="1" x14ac:dyDescent="0.25">
      <c r="A21" s="311"/>
      <c r="B21" s="313"/>
      <c r="C21" s="54" t="s">
        <v>35</v>
      </c>
      <c r="D21" s="55" t="s">
        <v>36</v>
      </c>
      <c r="E21" s="56"/>
      <c r="F21" s="57"/>
      <c r="G21" s="57">
        <v>1</v>
      </c>
      <c r="H21" s="57"/>
      <c r="I21" s="57"/>
      <c r="J21" s="57"/>
      <c r="K21" s="57"/>
      <c r="L21" s="53">
        <f t="shared" si="2"/>
        <v>1</v>
      </c>
    </row>
    <row r="22" spans="1:12" ht="12.75" customHeight="1" x14ac:dyDescent="0.25">
      <c r="A22" s="311"/>
      <c r="B22" s="313"/>
      <c r="C22" s="49" t="s">
        <v>37</v>
      </c>
      <c r="D22" s="50" t="s">
        <v>38</v>
      </c>
      <c r="E22" s="56"/>
      <c r="F22" s="57"/>
      <c r="G22" s="57"/>
      <c r="H22" s="57"/>
      <c r="I22" s="57"/>
      <c r="J22" s="57">
        <v>4</v>
      </c>
      <c r="K22" s="57"/>
      <c r="L22" s="53">
        <f t="shared" si="2"/>
        <v>4</v>
      </c>
    </row>
    <row r="23" spans="1:12" ht="12.75" customHeight="1" x14ac:dyDescent="0.25">
      <c r="A23" s="311"/>
      <c r="B23" s="313"/>
      <c r="C23" s="54" t="s">
        <v>39</v>
      </c>
      <c r="D23" s="55" t="s">
        <v>40</v>
      </c>
      <c r="E23" s="56"/>
      <c r="F23" s="57"/>
      <c r="G23" s="57"/>
      <c r="H23" s="57">
        <v>7</v>
      </c>
      <c r="I23" s="57"/>
      <c r="J23" s="57"/>
      <c r="K23" s="57"/>
      <c r="L23" s="53">
        <f t="shared" si="2"/>
        <v>7</v>
      </c>
    </row>
    <row r="24" spans="1:12" ht="12.75" customHeight="1" x14ac:dyDescent="0.25">
      <c r="A24" s="311"/>
      <c r="B24" s="313"/>
      <c r="C24" s="54" t="s">
        <v>41</v>
      </c>
      <c r="D24" s="55" t="s">
        <v>42</v>
      </c>
      <c r="E24" s="56"/>
      <c r="F24" s="57"/>
      <c r="G24" s="57"/>
      <c r="H24" s="57">
        <v>4</v>
      </c>
      <c r="I24" s="57"/>
      <c r="J24" s="57"/>
      <c r="K24" s="57"/>
      <c r="L24" s="53">
        <f t="shared" si="2"/>
        <v>4</v>
      </c>
    </row>
    <row r="25" spans="1:12" ht="17.25" customHeight="1" x14ac:dyDescent="0.25">
      <c r="A25" s="311"/>
      <c r="B25" s="313"/>
      <c r="C25" s="36"/>
      <c r="D25" s="37"/>
      <c r="E25" s="38"/>
      <c r="F25" s="39"/>
      <c r="G25" s="39"/>
      <c r="H25" s="39"/>
      <c r="I25" s="40"/>
      <c r="J25" s="39"/>
      <c r="K25" s="39"/>
      <c r="L25" s="41">
        <f>SUM(L17:L24)</f>
        <v>22</v>
      </c>
    </row>
    <row r="26" spans="1:12" ht="18" customHeight="1" x14ac:dyDescent="0.25">
      <c r="A26" s="311">
        <v>7</v>
      </c>
      <c r="B26" s="316" t="s">
        <v>43</v>
      </c>
      <c r="C26" s="58" t="s">
        <v>44</v>
      </c>
      <c r="D26" s="32" t="s">
        <v>45</v>
      </c>
      <c r="E26" s="33"/>
      <c r="F26" s="33"/>
      <c r="G26" s="13">
        <v>3</v>
      </c>
      <c r="H26" s="13">
        <v>2</v>
      </c>
      <c r="I26" s="13"/>
      <c r="J26" s="13"/>
      <c r="K26" s="59"/>
      <c r="L26" s="22">
        <f t="shared" ref="L26:L32" si="3">SUM(E26:K26)</f>
        <v>5</v>
      </c>
    </row>
    <row r="27" spans="1:12" ht="18" customHeight="1" x14ac:dyDescent="0.25">
      <c r="A27" s="311"/>
      <c r="B27" s="316"/>
      <c r="C27" s="24" t="s">
        <v>46</v>
      </c>
      <c r="D27" s="60" t="s">
        <v>47</v>
      </c>
      <c r="E27" s="61"/>
      <c r="F27" s="61"/>
      <c r="G27" s="56"/>
      <c r="H27" s="62"/>
      <c r="I27" s="62"/>
      <c r="J27" s="26">
        <v>1</v>
      </c>
      <c r="K27" s="26">
        <v>1</v>
      </c>
      <c r="L27" s="29">
        <f t="shared" si="3"/>
        <v>2</v>
      </c>
    </row>
    <row r="28" spans="1:12" ht="17.25" customHeight="1" x14ac:dyDescent="0.25">
      <c r="A28" s="311"/>
      <c r="B28" s="316"/>
      <c r="C28" s="24" t="s">
        <v>48</v>
      </c>
      <c r="D28" s="25" t="s">
        <v>49</v>
      </c>
      <c r="E28" s="56"/>
      <c r="F28" s="56"/>
      <c r="G28" s="56">
        <v>1</v>
      </c>
      <c r="H28" s="26"/>
      <c r="I28" s="26"/>
      <c r="J28" s="26"/>
      <c r="K28" s="63"/>
      <c r="L28" s="29">
        <f t="shared" si="3"/>
        <v>1</v>
      </c>
    </row>
    <row r="29" spans="1:12" ht="17.25" customHeight="1" x14ac:dyDescent="0.25">
      <c r="A29" s="311"/>
      <c r="B29" s="316"/>
      <c r="C29" s="24" t="s">
        <v>50</v>
      </c>
      <c r="D29" s="25" t="s">
        <v>51</v>
      </c>
      <c r="E29" s="26"/>
      <c r="F29" s="26"/>
      <c r="G29" s="26"/>
      <c r="H29" s="26"/>
      <c r="I29" s="26"/>
      <c r="J29" s="26">
        <v>3</v>
      </c>
      <c r="K29" s="26">
        <v>2</v>
      </c>
      <c r="L29" s="29">
        <f t="shared" si="3"/>
        <v>5</v>
      </c>
    </row>
    <row r="30" spans="1:12" ht="17.25" customHeight="1" x14ac:dyDescent="0.25">
      <c r="A30" s="311"/>
      <c r="B30" s="316"/>
      <c r="C30" s="24" t="s">
        <v>52</v>
      </c>
      <c r="D30" s="64" t="s">
        <v>53</v>
      </c>
      <c r="E30" s="26"/>
      <c r="F30" s="26"/>
      <c r="G30" s="26">
        <v>1</v>
      </c>
      <c r="H30" s="26">
        <v>2</v>
      </c>
      <c r="I30" s="26"/>
      <c r="J30" s="26"/>
      <c r="K30" s="63"/>
      <c r="L30" s="29">
        <f t="shared" si="3"/>
        <v>3</v>
      </c>
    </row>
    <row r="31" spans="1:12" ht="17.25" customHeight="1" x14ac:dyDescent="0.25">
      <c r="A31" s="311"/>
      <c r="B31" s="316"/>
      <c r="C31" s="24" t="s">
        <v>54</v>
      </c>
      <c r="D31" s="25" t="s">
        <v>55</v>
      </c>
      <c r="E31" s="26"/>
      <c r="F31" s="26"/>
      <c r="G31" s="26"/>
      <c r="H31" s="26"/>
      <c r="I31" s="26"/>
      <c r="J31" s="26">
        <v>4</v>
      </c>
      <c r="K31" s="63"/>
      <c r="L31" s="29">
        <f t="shared" si="3"/>
        <v>4</v>
      </c>
    </row>
    <row r="32" spans="1:12" ht="17.25" customHeight="1" x14ac:dyDescent="0.25">
      <c r="A32" s="311"/>
      <c r="B32" s="316"/>
      <c r="C32" s="30" t="s">
        <v>56</v>
      </c>
      <c r="D32" s="65" t="s">
        <v>57</v>
      </c>
      <c r="E32" s="31"/>
      <c r="F32" s="31"/>
      <c r="G32" s="31">
        <v>2</v>
      </c>
      <c r="H32" s="31"/>
      <c r="I32" s="31"/>
      <c r="J32" s="31"/>
      <c r="K32" s="66"/>
      <c r="L32" s="29">
        <f t="shared" si="3"/>
        <v>2</v>
      </c>
    </row>
    <row r="33" spans="1:13" ht="16.5" customHeight="1" x14ac:dyDescent="0.25">
      <c r="A33" s="311"/>
      <c r="B33" s="312"/>
      <c r="C33" s="30"/>
      <c r="D33" s="65"/>
      <c r="E33" s="31"/>
      <c r="F33" s="31"/>
      <c r="G33" s="31"/>
      <c r="H33" s="31"/>
      <c r="I33" s="31"/>
      <c r="J33" s="31"/>
      <c r="K33" s="31"/>
      <c r="L33" s="41">
        <f>SUM(L26:L32)</f>
        <v>22</v>
      </c>
    </row>
    <row r="34" spans="1:13" ht="18" customHeight="1" x14ac:dyDescent="0.25">
      <c r="A34" s="311">
        <v>8</v>
      </c>
      <c r="B34" s="312" t="s">
        <v>58</v>
      </c>
      <c r="C34" s="21" t="s">
        <v>37</v>
      </c>
      <c r="D34" s="12" t="s">
        <v>38</v>
      </c>
      <c r="E34" s="13"/>
      <c r="F34" s="13"/>
      <c r="G34" s="13"/>
      <c r="H34" s="13"/>
      <c r="I34" s="13"/>
      <c r="J34" s="13">
        <v>1</v>
      </c>
      <c r="K34" s="59"/>
      <c r="L34" s="22">
        <f t="shared" ref="L34:L38" si="4">SUM(E34:K34)</f>
        <v>1</v>
      </c>
    </row>
    <row r="35" spans="1:13" ht="17.25" customHeight="1" x14ac:dyDescent="0.25">
      <c r="A35" s="311"/>
      <c r="B35" s="313"/>
      <c r="C35" s="30" t="s">
        <v>59</v>
      </c>
      <c r="D35" s="65" t="s">
        <v>60</v>
      </c>
      <c r="E35" s="31"/>
      <c r="F35" s="31"/>
      <c r="G35" s="31"/>
      <c r="H35" s="31"/>
      <c r="I35" s="31"/>
      <c r="J35" s="31">
        <v>1</v>
      </c>
      <c r="K35" s="66"/>
      <c r="L35" s="29">
        <f t="shared" si="4"/>
        <v>1</v>
      </c>
    </row>
    <row r="36" spans="1:13" ht="29.25" customHeight="1" x14ac:dyDescent="0.25">
      <c r="A36" s="311"/>
      <c r="B36" s="313"/>
      <c r="C36" s="30" t="s">
        <v>61</v>
      </c>
      <c r="D36" s="65" t="s">
        <v>33</v>
      </c>
      <c r="E36" s="31"/>
      <c r="F36" s="31"/>
      <c r="G36" s="31"/>
      <c r="H36" s="31"/>
      <c r="I36" s="31"/>
      <c r="J36" s="31">
        <v>2</v>
      </c>
      <c r="K36" s="66"/>
      <c r="L36" s="29">
        <f t="shared" si="4"/>
        <v>2</v>
      </c>
    </row>
    <row r="37" spans="1:13" ht="16.5" customHeight="1" x14ac:dyDescent="0.25">
      <c r="A37" s="311"/>
      <c r="B37" s="313"/>
      <c r="C37" s="30" t="s">
        <v>62</v>
      </c>
      <c r="D37" s="65" t="s">
        <v>63</v>
      </c>
      <c r="E37" s="31"/>
      <c r="F37" s="31"/>
      <c r="G37" s="31"/>
      <c r="H37" s="31"/>
      <c r="I37" s="31"/>
      <c r="J37" s="31">
        <v>1</v>
      </c>
      <c r="K37" s="66"/>
      <c r="L37" s="29">
        <f t="shared" si="4"/>
        <v>1</v>
      </c>
    </row>
    <row r="38" spans="1:13" ht="16.5" customHeight="1" x14ac:dyDescent="0.25">
      <c r="A38" s="311"/>
      <c r="B38" s="313"/>
      <c r="C38" s="30" t="s">
        <v>64</v>
      </c>
      <c r="D38" s="65" t="s">
        <v>29</v>
      </c>
      <c r="E38" s="31"/>
      <c r="F38" s="31"/>
      <c r="G38" s="31"/>
      <c r="H38" s="31"/>
      <c r="I38" s="31"/>
      <c r="J38" s="31">
        <v>1</v>
      </c>
      <c r="K38" s="66"/>
      <c r="L38" s="29">
        <f t="shared" si="4"/>
        <v>1</v>
      </c>
    </row>
    <row r="39" spans="1:13" ht="17.25" customHeight="1" x14ac:dyDescent="0.25">
      <c r="A39" s="311"/>
      <c r="B39" s="313"/>
      <c r="C39" s="36"/>
      <c r="D39" s="37"/>
      <c r="E39" s="38"/>
      <c r="F39" s="38"/>
      <c r="G39" s="38"/>
      <c r="H39" s="38"/>
      <c r="I39" s="38"/>
      <c r="J39" s="38"/>
      <c r="K39" s="38"/>
      <c r="L39" s="67">
        <f>SUM(L34:L38)</f>
        <v>6</v>
      </c>
      <c r="M39" s="68"/>
    </row>
    <row r="40" spans="1:13" ht="15.75" customHeight="1" x14ac:dyDescent="0.25">
      <c r="A40" s="311">
        <v>9</v>
      </c>
      <c r="B40" s="317" t="s">
        <v>65</v>
      </c>
      <c r="C40" s="69" t="s">
        <v>52</v>
      </c>
      <c r="D40" s="70" t="s">
        <v>53</v>
      </c>
      <c r="E40" s="62"/>
      <c r="F40" s="62">
        <v>2</v>
      </c>
      <c r="G40" s="62">
        <v>2</v>
      </c>
      <c r="H40" s="62"/>
      <c r="I40" s="62"/>
      <c r="J40" s="62"/>
      <c r="K40" s="62"/>
      <c r="L40" s="71">
        <f t="shared" ref="L40:L58" si="5">SUM(E40:K40)</f>
        <v>4</v>
      </c>
    </row>
    <row r="41" spans="1:13" ht="17.25" customHeight="1" x14ac:dyDescent="0.25">
      <c r="A41" s="311"/>
      <c r="B41" s="318"/>
      <c r="C41" s="24" t="s">
        <v>44</v>
      </c>
      <c r="D41" s="25" t="s">
        <v>45</v>
      </c>
      <c r="E41" s="26"/>
      <c r="F41" s="26"/>
      <c r="G41" s="26">
        <v>3</v>
      </c>
      <c r="H41" s="26">
        <v>2</v>
      </c>
      <c r="I41" s="26"/>
      <c r="J41" s="26"/>
      <c r="K41" s="63"/>
      <c r="L41" s="29">
        <f t="shared" si="5"/>
        <v>5</v>
      </c>
    </row>
    <row r="42" spans="1:13" ht="17.25" customHeight="1" x14ac:dyDescent="0.25">
      <c r="A42" s="311"/>
      <c r="B42" s="318"/>
      <c r="C42" s="24" t="s">
        <v>46</v>
      </c>
      <c r="D42" s="25" t="s">
        <v>47</v>
      </c>
      <c r="E42" s="26"/>
      <c r="F42" s="26"/>
      <c r="G42" s="26"/>
      <c r="H42" s="26"/>
      <c r="I42" s="26"/>
      <c r="J42" s="26">
        <v>1</v>
      </c>
      <c r="K42" s="63">
        <v>1</v>
      </c>
      <c r="L42" s="29">
        <f t="shared" si="5"/>
        <v>2</v>
      </c>
    </row>
    <row r="43" spans="1:13" ht="17.25" customHeight="1" x14ac:dyDescent="0.25">
      <c r="A43" s="311"/>
      <c r="B43" s="318"/>
      <c r="C43" s="24" t="s">
        <v>66</v>
      </c>
      <c r="D43" s="25" t="s">
        <v>67</v>
      </c>
      <c r="E43" s="26"/>
      <c r="F43" s="26"/>
      <c r="G43" s="26">
        <v>3</v>
      </c>
      <c r="H43" s="26">
        <v>3</v>
      </c>
      <c r="I43" s="26"/>
      <c r="J43" s="26"/>
      <c r="K43" s="63"/>
      <c r="L43" s="29">
        <f t="shared" si="5"/>
        <v>6</v>
      </c>
    </row>
    <row r="44" spans="1:13" ht="17.25" customHeight="1" x14ac:dyDescent="0.25">
      <c r="A44" s="311"/>
      <c r="B44" s="318"/>
      <c r="C44" s="24" t="s">
        <v>56</v>
      </c>
      <c r="D44" s="64" t="s">
        <v>57</v>
      </c>
      <c r="E44" s="26"/>
      <c r="F44" s="26"/>
      <c r="G44" s="26">
        <v>2</v>
      </c>
      <c r="H44" s="26">
        <v>2</v>
      </c>
      <c r="I44" s="26"/>
      <c r="J44" s="26"/>
      <c r="K44" s="63"/>
      <c r="L44" s="29">
        <f t="shared" si="5"/>
        <v>4</v>
      </c>
    </row>
    <row r="45" spans="1:13" ht="17.25" customHeight="1" x14ac:dyDescent="0.25">
      <c r="A45" s="311"/>
      <c r="B45" s="318"/>
      <c r="C45" s="24" t="s">
        <v>50</v>
      </c>
      <c r="D45" s="64" t="s">
        <v>51</v>
      </c>
      <c r="E45" s="26"/>
      <c r="F45" s="26"/>
      <c r="G45" s="26"/>
      <c r="H45" s="26"/>
      <c r="I45" s="26"/>
      <c r="J45" s="26">
        <v>4</v>
      </c>
      <c r="K45" s="63">
        <v>4</v>
      </c>
      <c r="L45" s="29">
        <f t="shared" si="5"/>
        <v>8</v>
      </c>
    </row>
    <row r="46" spans="1:13" ht="17.25" customHeight="1" x14ac:dyDescent="0.25">
      <c r="A46" s="311"/>
      <c r="B46" s="318"/>
      <c r="C46" s="24" t="s">
        <v>48</v>
      </c>
      <c r="D46" s="64" t="s">
        <v>49</v>
      </c>
      <c r="E46" s="26"/>
      <c r="F46" s="26">
        <v>2</v>
      </c>
      <c r="G46" s="26">
        <v>1</v>
      </c>
      <c r="H46" s="26">
        <v>2</v>
      </c>
      <c r="I46" s="26"/>
      <c r="J46" s="26"/>
      <c r="K46" s="63"/>
      <c r="L46" s="29">
        <f t="shared" si="5"/>
        <v>5</v>
      </c>
    </row>
    <row r="47" spans="1:13" ht="21" customHeight="1" x14ac:dyDescent="0.25">
      <c r="A47" s="311"/>
      <c r="B47" s="318"/>
      <c r="C47" s="24" t="s">
        <v>68</v>
      </c>
      <c r="D47" s="25" t="s">
        <v>69</v>
      </c>
      <c r="E47" s="26"/>
      <c r="F47" s="26">
        <v>10</v>
      </c>
      <c r="G47" s="26">
        <v>10</v>
      </c>
      <c r="H47" s="26"/>
      <c r="I47" s="26"/>
      <c r="J47" s="26"/>
      <c r="K47" s="63"/>
      <c r="L47" s="29">
        <f t="shared" si="5"/>
        <v>20</v>
      </c>
    </row>
    <row r="48" spans="1:13" ht="17.25" customHeight="1" x14ac:dyDescent="0.25">
      <c r="A48" s="311"/>
      <c r="B48" s="318"/>
      <c r="C48" s="24" t="s">
        <v>70</v>
      </c>
      <c r="D48" s="25" t="s">
        <v>33</v>
      </c>
      <c r="E48" s="26"/>
      <c r="F48" s="26"/>
      <c r="G48" s="26"/>
      <c r="H48" s="26"/>
      <c r="I48" s="26"/>
      <c r="J48" s="26">
        <v>2</v>
      </c>
      <c r="K48" s="63"/>
      <c r="L48" s="29">
        <f t="shared" si="5"/>
        <v>2</v>
      </c>
    </row>
    <row r="49" spans="1:13" ht="21" customHeight="1" x14ac:dyDescent="0.25">
      <c r="A49" s="311"/>
      <c r="B49" s="318"/>
      <c r="C49" s="24" t="s">
        <v>71</v>
      </c>
      <c r="D49" s="25" t="s">
        <v>33</v>
      </c>
      <c r="E49" s="26"/>
      <c r="F49" s="26"/>
      <c r="G49" s="26"/>
      <c r="H49" s="26"/>
      <c r="I49" s="26"/>
      <c r="J49" s="26">
        <v>5</v>
      </c>
      <c r="K49" s="63"/>
      <c r="L49" s="29">
        <f t="shared" si="5"/>
        <v>5</v>
      </c>
    </row>
    <row r="50" spans="1:13" ht="17.25" customHeight="1" x14ac:dyDescent="0.25">
      <c r="A50" s="311"/>
      <c r="B50" s="318"/>
      <c r="C50" s="24" t="s">
        <v>72</v>
      </c>
      <c r="D50" s="25" t="s">
        <v>73</v>
      </c>
      <c r="E50" s="26"/>
      <c r="F50" s="26">
        <v>1</v>
      </c>
      <c r="G50" s="26">
        <v>3</v>
      </c>
      <c r="H50" s="26">
        <v>3</v>
      </c>
      <c r="I50" s="26">
        <v>3</v>
      </c>
      <c r="J50" s="26"/>
      <c r="K50" s="63"/>
      <c r="L50" s="29">
        <f t="shared" si="5"/>
        <v>10</v>
      </c>
    </row>
    <row r="51" spans="1:13" ht="17.25" customHeight="1" x14ac:dyDescent="0.25">
      <c r="A51" s="311"/>
      <c r="B51" s="318"/>
      <c r="C51" s="24" t="s">
        <v>74</v>
      </c>
      <c r="D51" s="25" t="s">
        <v>75</v>
      </c>
      <c r="E51" s="26"/>
      <c r="F51" s="26">
        <v>24</v>
      </c>
      <c r="G51" s="26">
        <v>21</v>
      </c>
      <c r="H51" s="26">
        <v>14</v>
      </c>
      <c r="I51" s="26">
        <v>28</v>
      </c>
      <c r="J51" s="26"/>
      <c r="K51" s="63"/>
      <c r="L51" s="29">
        <f t="shared" si="5"/>
        <v>87</v>
      </c>
    </row>
    <row r="52" spans="1:13" ht="17.25" customHeight="1" x14ac:dyDescent="0.25">
      <c r="A52" s="311"/>
      <c r="B52" s="318"/>
      <c r="C52" s="24" t="s">
        <v>76</v>
      </c>
      <c r="D52" s="25" t="s">
        <v>77</v>
      </c>
      <c r="E52" s="26"/>
      <c r="F52" s="26">
        <v>1</v>
      </c>
      <c r="G52" s="26"/>
      <c r="H52" s="26"/>
      <c r="I52" s="26"/>
      <c r="J52" s="26"/>
      <c r="K52" s="63"/>
      <c r="L52" s="29">
        <f t="shared" si="5"/>
        <v>1</v>
      </c>
    </row>
    <row r="53" spans="1:13" ht="17.25" customHeight="1" x14ac:dyDescent="0.25">
      <c r="A53" s="311"/>
      <c r="B53" s="318"/>
      <c r="C53" s="24" t="s">
        <v>78</v>
      </c>
      <c r="D53" s="25" t="s">
        <v>77</v>
      </c>
      <c r="E53" s="26"/>
      <c r="F53" s="26"/>
      <c r="G53" s="26">
        <v>1</v>
      </c>
      <c r="H53" s="26"/>
      <c r="I53" s="26"/>
      <c r="J53" s="26"/>
      <c r="K53" s="63"/>
      <c r="L53" s="29">
        <f t="shared" si="5"/>
        <v>1</v>
      </c>
    </row>
    <row r="54" spans="1:13" ht="17.25" customHeight="1" x14ac:dyDescent="0.25">
      <c r="A54" s="311"/>
      <c r="B54" s="318"/>
      <c r="C54" s="24" t="s">
        <v>79</v>
      </c>
      <c r="D54" s="25" t="s">
        <v>77</v>
      </c>
      <c r="E54" s="26"/>
      <c r="F54" s="26"/>
      <c r="G54" s="26"/>
      <c r="H54" s="26">
        <v>1</v>
      </c>
      <c r="I54" s="26"/>
      <c r="J54" s="26"/>
      <c r="K54" s="63"/>
      <c r="L54" s="29">
        <f t="shared" si="5"/>
        <v>1</v>
      </c>
    </row>
    <row r="55" spans="1:13" ht="17.25" customHeight="1" x14ac:dyDescent="0.25">
      <c r="A55" s="311"/>
      <c r="B55" s="318"/>
      <c r="C55" s="24" t="s">
        <v>80</v>
      </c>
      <c r="D55" s="25" t="s">
        <v>81</v>
      </c>
      <c r="E55" s="26"/>
      <c r="F55" s="26">
        <v>2</v>
      </c>
      <c r="G55" s="26">
        <v>4</v>
      </c>
      <c r="H55" s="26">
        <v>2</v>
      </c>
      <c r="I55" s="26"/>
      <c r="J55" s="26"/>
      <c r="K55" s="63"/>
      <c r="L55" s="29">
        <f t="shared" si="5"/>
        <v>8</v>
      </c>
    </row>
    <row r="56" spans="1:13" ht="17.25" customHeight="1" x14ac:dyDescent="0.25">
      <c r="A56" s="311"/>
      <c r="B56" s="318"/>
      <c r="C56" s="24" t="s">
        <v>82</v>
      </c>
      <c r="D56" s="25" t="s">
        <v>83</v>
      </c>
      <c r="E56" s="26"/>
      <c r="F56" s="26"/>
      <c r="G56" s="26"/>
      <c r="H56" s="26"/>
      <c r="I56" s="26"/>
      <c r="J56" s="26">
        <v>1</v>
      </c>
      <c r="K56" s="63"/>
      <c r="L56" s="29">
        <f t="shared" si="5"/>
        <v>1</v>
      </c>
    </row>
    <row r="57" spans="1:13" ht="17.25" customHeight="1" x14ac:dyDescent="0.25">
      <c r="A57" s="311"/>
      <c r="B57" s="318"/>
      <c r="C57" s="24" t="s">
        <v>84</v>
      </c>
      <c r="D57" s="25" t="s">
        <v>85</v>
      </c>
      <c r="E57" s="26"/>
      <c r="F57" s="26"/>
      <c r="G57" s="26"/>
      <c r="H57" s="26">
        <v>3</v>
      </c>
      <c r="I57" s="26"/>
      <c r="J57" s="26"/>
      <c r="K57" s="63"/>
      <c r="L57" s="29">
        <f t="shared" si="5"/>
        <v>3</v>
      </c>
    </row>
    <row r="58" spans="1:13" ht="17.25" customHeight="1" x14ac:dyDescent="0.25">
      <c r="A58" s="311"/>
      <c r="B58" s="318"/>
      <c r="C58" s="30" t="s">
        <v>86</v>
      </c>
      <c r="D58" s="65" t="s">
        <v>87</v>
      </c>
      <c r="E58" s="31"/>
      <c r="F58" s="31"/>
      <c r="G58" s="31">
        <v>4</v>
      </c>
      <c r="H58" s="31"/>
      <c r="I58" s="31">
        <v>1</v>
      </c>
      <c r="J58" s="31"/>
      <c r="K58" s="66"/>
      <c r="L58" s="29">
        <f t="shared" si="5"/>
        <v>5</v>
      </c>
    </row>
    <row r="59" spans="1:13" ht="17.25" customHeight="1" x14ac:dyDescent="0.25">
      <c r="A59" s="311"/>
      <c r="B59" s="319"/>
      <c r="C59" s="36"/>
      <c r="D59" s="37"/>
      <c r="E59" s="38"/>
      <c r="F59" s="38"/>
      <c r="G59" s="38"/>
      <c r="H59" s="38"/>
      <c r="I59" s="38"/>
      <c r="J59" s="38"/>
      <c r="K59" s="38"/>
      <c r="L59" s="41">
        <f>SUM(L40:L58)</f>
        <v>178</v>
      </c>
      <c r="M59" s="68"/>
    </row>
    <row r="60" spans="1:13" ht="27" customHeight="1" x14ac:dyDescent="0.25">
      <c r="A60" s="311">
        <v>10</v>
      </c>
      <c r="B60" s="312" t="s">
        <v>88</v>
      </c>
      <c r="C60" s="69" t="s">
        <v>80</v>
      </c>
      <c r="D60" s="70" t="s">
        <v>81</v>
      </c>
      <c r="E60" s="62"/>
      <c r="F60" s="62">
        <v>2</v>
      </c>
      <c r="G60" s="62">
        <v>3</v>
      </c>
      <c r="H60" s="62"/>
      <c r="I60" s="62"/>
      <c r="J60" s="62"/>
      <c r="K60" s="62"/>
      <c r="L60" s="71">
        <f t="shared" ref="L60:L62" si="6">SUM(E60:K60)</f>
        <v>5</v>
      </c>
    </row>
    <row r="61" spans="1:13" ht="17.25" customHeight="1" x14ac:dyDescent="0.25">
      <c r="A61" s="311"/>
      <c r="B61" s="313"/>
      <c r="C61" s="24" t="s">
        <v>82</v>
      </c>
      <c r="D61" s="25" t="s">
        <v>83</v>
      </c>
      <c r="E61" s="26"/>
      <c r="F61" s="26"/>
      <c r="G61" s="26"/>
      <c r="H61" s="26"/>
      <c r="I61" s="26"/>
      <c r="J61" s="26">
        <v>1</v>
      </c>
      <c r="K61" s="26"/>
      <c r="L61" s="29">
        <f t="shared" si="6"/>
        <v>1</v>
      </c>
    </row>
    <row r="62" spans="1:13" ht="17.25" customHeight="1" x14ac:dyDescent="0.25">
      <c r="A62" s="311"/>
      <c r="B62" s="313"/>
      <c r="C62" s="30" t="s">
        <v>66</v>
      </c>
      <c r="D62" s="65" t="s">
        <v>67</v>
      </c>
      <c r="E62" s="31"/>
      <c r="F62" s="31">
        <v>1</v>
      </c>
      <c r="G62" s="31"/>
      <c r="H62" s="31"/>
      <c r="I62" s="31"/>
      <c r="J62" s="31"/>
      <c r="K62" s="31"/>
      <c r="L62" s="29">
        <f t="shared" si="6"/>
        <v>1</v>
      </c>
    </row>
    <row r="63" spans="1:13" ht="17.25" customHeight="1" x14ac:dyDescent="0.25">
      <c r="A63" s="311"/>
      <c r="B63" s="313"/>
      <c r="C63" s="36"/>
      <c r="D63" s="65"/>
      <c r="E63" s="38"/>
      <c r="F63" s="38"/>
      <c r="G63" s="38"/>
      <c r="H63" s="38"/>
      <c r="I63" s="38"/>
      <c r="J63" s="38"/>
      <c r="K63" s="38"/>
      <c r="L63" s="41">
        <f>SUM(L60:L62)</f>
        <v>7</v>
      </c>
      <c r="M63" s="68"/>
    </row>
    <row r="64" spans="1:13" ht="12.75" customHeight="1" x14ac:dyDescent="0.25">
      <c r="A64" s="311">
        <v>11</v>
      </c>
      <c r="B64" s="312" t="s">
        <v>89</v>
      </c>
      <c r="C64" s="58" t="s">
        <v>90</v>
      </c>
      <c r="D64" s="72" t="s">
        <v>77</v>
      </c>
      <c r="E64" s="48"/>
      <c r="F64" s="48">
        <v>15</v>
      </c>
      <c r="G64" s="48"/>
      <c r="H64" s="48"/>
      <c r="I64" s="48"/>
      <c r="J64" s="48"/>
      <c r="K64" s="73"/>
      <c r="L64" s="71">
        <f t="shared" ref="L64:L66" si="7">SUM(E64:K64)</f>
        <v>15</v>
      </c>
    </row>
    <row r="65" spans="1:12" ht="12.75" customHeight="1" x14ac:dyDescent="0.25">
      <c r="A65" s="311"/>
      <c r="B65" s="313"/>
      <c r="C65" s="24" t="s">
        <v>79</v>
      </c>
      <c r="D65" s="55" t="s">
        <v>77</v>
      </c>
      <c r="E65" s="26"/>
      <c r="F65" s="26"/>
      <c r="G65" s="26">
        <v>3</v>
      </c>
      <c r="H65" s="26">
        <v>2</v>
      </c>
      <c r="I65" s="26"/>
      <c r="J65" s="26"/>
      <c r="K65" s="26"/>
      <c r="L65" s="71">
        <f t="shared" si="7"/>
        <v>5</v>
      </c>
    </row>
    <row r="66" spans="1:12" ht="12.75" customHeight="1" x14ac:dyDescent="0.25">
      <c r="A66" s="311"/>
      <c r="B66" s="313"/>
      <c r="C66" s="24" t="s">
        <v>91</v>
      </c>
      <c r="D66" s="55" t="s">
        <v>92</v>
      </c>
      <c r="E66" s="26"/>
      <c r="F66" s="26">
        <v>18</v>
      </c>
      <c r="G66" s="26"/>
      <c r="H66" s="26">
        <v>3</v>
      </c>
      <c r="I66" s="26">
        <v>4</v>
      </c>
      <c r="J66" s="26"/>
      <c r="K66" s="26"/>
      <c r="L66" s="74">
        <f t="shared" si="7"/>
        <v>25</v>
      </c>
    </row>
    <row r="67" spans="1:12" ht="17.25" customHeight="1" x14ac:dyDescent="0.25">
      <c r="A67" s="311"/>
      <c r="B67" s="314"/>
      <c r="C67" s="75"/>
      <c r="D67" s="76"/>
      <c r="E67" s="48"/>
      <c r="F67" s="48"/>
      <c r="G67" s="48"/>
      <c r="H67" s="48"/>
      <c r="I67" s="48"/>
      <c r="J67" s="48"/>
      <c r="K67" s="48"/>
      <c r="L67" s="77">
        <f>SUM(L64:L66)</f>
        <v>45</v>
      </c>
    </row>
    <row r="68" spans="1:12" ht="12.75" customHeight="1" x14ac:dyDescent="0.25">
      <c r="A68" s="311">
        <v>12</v>
      </c>
      <c r="B68" s="313" t="s">
        <v>93</v>
      </c>
      <c r="C68" s="11" t="s">
        <v>94</v>
      </c>
      <c r="D68" s="70" t="s">
        <v>95</v>
      </c>
      <c r="E68" s="13"/>
      <c r="F68" s="13"/>
      <c r="G68" s="13">
        <v>2</v>
      </c>
      <c r="H68" s="13">
        <v>2</v>
      </c>
      <c r="I68" s="13"/>
      <c r="J68" s="13"/>
      <c r="K68" s="59"/>
      <c r="L68" s="16">
        <f>SUM(E68:K68)</f>
        <v>4</v>
      </c>
    </row>
    <row r="69" spans="1:12" ht="17.25" customHeight="1" x14ac:dyDescent="0.25">
      <c r="A69" s="311"/>
      <c r="B69" s="313"/>
      <c r="C69" s="42"/>
      <c r="D69" s="37"/>
      <c r="E69" s="38"/>
      <c r="F69" s="38"/>
      <c r="G69" s="38"/>
      <c r="H69" s="38"/>
      <c r="I69" s="38"/>
      <c r="J69" s="38"/>
      <c r="K69" s="38"/>
      <c r="L69" s="41">
        <f>SUM(L68:L68)</f>
        <v>4</v>
      </c>
    </row>
    <row r="70" spans="1:12" ht="17.25" customHeight="1" x14ac:dyDescent="0.25">
      <c r="A70" s="315">
        <v>13</v>
      </c>
      <c r="B70" s="312" t="s">
        <v>96</v>
      </c>
      <c r="C70" s="21" t="s">
        <v>97</v>
      </c>
      <c r="D70" s="12" t="s">
        <v>98</v>
      </c>
      <c r="E70" s="13"/>
      <c r="F70" s="13"/>
      <c r="G70" s="13">
        <v>1</v>
      </c>
      <c r="H70" s="33"/>
      <c r="I70" s="33"/>
      <c r="J70" s="33"/>
      <c r="K70" s="59"/>
      <c r="L70" s="22">
        <f t="shared" ref="L70:L72" si="8">SUM(E70:K70)</f>
        <v>1</v>
      </c>
    </row>
    <row r="71" spans="1:12" ht="17.25" customHeight="1" x14ac:dyDescent="0.25">
      <c r="A71" s="315"/>
      <c r="B71" s="313"/>
      <c r="C71" s="24" t="s">
        <v>99</v>
      </c>
      <c r="D71" s="25" t="s">
        <v>21</v>
      </c>
      <c r="E71" s="26"/>
      <c r="F71" s="26"/>
      <c r="G71" s="26">
        <v>2</v>
      </c>
      <c r="H71" s="26"/>
      <c r="I71" s="26"/>
      <c r="J71" s="26"/>
      <c r="K71" s="26"/>
      <c r="L71" s="29">
        <f t="shared" si="8"/>
        <v>2</v>
      </c>
    </row>
    <row r="72" spans="1:12" ht="17.25" customHeight="1" x14ac:dyDescent="0.25">
      <c r="A72" s="315"/>
      <c r="B72" s="313"/>
      <c r="C72" s="24" t="s">
        <v>100</v>
      </c>
      <c r="D72" s="25" t="s">
        <v>101</v>
      </c>
      <c r="E72" s="26"/>
      <c r="F72" s="26"/>
      <c r="G72" s="26"/>
      <c r="H72" s="26">
        <v>1</v>
      </c>
      <c r="I72" s="26"/>
      <c r="J72" s="26"/>
      <c r="K72" s="63"/>
      <c r="L72" s="29">
        <f t="shared" si="8"/>
        <v>1</v>
      </c>
    </row>
    <row r="73" spans="1:12" ht="17.25" customHeight="1" x14ac:dyDescent="0.25">
      <c r="A73" s="315"/>
      <c r="B73" s="313"/>
      <c r="C73" s="36"/>
      <c r="D73" s="37"/>
      <c r="E73" s="38"/>
      <c r="F73" s="38"/>
      <c r="G73" s="38"/>
      <c r="H73" s="38"/>
      <c r="I73" s="38"/>
      <c r="J73" s="38"/>
      <c r="K73" s="38"/>
      <c r="L73" s="41">
        <f>SUM(L70:L72)</f>
        <v>4</v>
      </c>
    </row>
    <row r="74" spans="1:12" ht="17.25" customHeight="1" x14ac:dyDescent="0.25">
      <c r="A74" s="311">
        <v>14</v>
      </c>
      <c r="B74" s="312" t="s">
        <v>102</v>
      </c>
      <c r="C74" s="58" t="s">
        <v>103</v>
      </c>
      <c r="D74" s="32" t="s">
        <v>98</v>
      </c>
      <c r="E74" s="33"/>
      <c r="F74" s="33"/>
      <c r="G74" s="33">
        <v>3</v>
      </c>
      <c r="H74" s="33"/>
      <c r="I74" s="33"/>
      <c r="J74" s="33"/>
      <c r="K74" s="66"/>
      <c r="L74" s="20">
        <f t="shared" ref="L74:L78" si="9">SUM(E74:K74)</f>
        <v>3</v>
      </c>
    </row>
    <row r="75" spans="1:12" ht="17.25" customHeight="1" x14ac:dyDescent="0.25">
      <c r="A75" s="311"/>
      <c r="B75" s="313"/>
      <c r="C75" s="54" t="s">
        <v>23</v>
      </c>
      <c r="D75" s="55" t="s">
        <v>24</v>
      </c>
      <c r="E75" s="56"/>
      <c r="F75" s="56"/>
      <c r="G75" s="56"/>
      <c r="H75" s="56"/>
      <c r="I75" s="56"/>
      <c r="J75" s="56"/>
      <c r="K75" s="56">
        <v>3</v>
      </c>
      <c r="L75" s="78">
        <f t="shared" si="9"/>
        <v>3</v>
      </c>
    </row>
    <row r="76" spans="1:12" ht="17.25" customHeight="1" x14ac:dyDescent="0.25">
      <c r="A76" s="311"/>
      <c r="B76" s="313"/>
      <c r="C76" s="24" t="s">
        <v>104</v>
      </c>
      <c r="D76" s="25" t="s">
        <v>24</v>
      </c>
      <c r="E76" s="26"/>
      <c r="F76" s="26"/>
      <c r="G76" s="26"/>
      <c r="H76" s="26"/>
      <c r="I76" s="26"/>
      <c r="J76" s="26">
        <v>9</v>
      </c>
      <c r="K76" s="63">
        <v>10</v>
      </c>
      <c r="L76" s="29">
        <f t="shared" si="9"/>
        <v>19</v>
      </c>
    </row>
    <row r="77" spans="1:12" ht="26.25" customHeight="1" x14ac:dyDescent="0.25">
      <c r="A77" s="311"/>
      <c r="B77" s="313"/>
      <c r="C77" s="24" t="s">
        <v>105</v>
      </c>
      <c r="D77" s="25" t="s">
        <v>33</v>
      </c>
      <c r="E77" s="26"/>
      <c r="F77" s="26"/>
      <c r="G77" s="26"/>
      <c r="H77" s="26"/>
      <c r="I77" s="26"/>
      <c r="J77" s="26">
        <v>5</v>
      </c>
      <c r="K77" s="26"/>
      <c r="L77" s="29">
        <f t="shared" si="9"/>
        <v>5</v>
      </c>
    </row>
    <row r="78" spans="1:12" ht="17.25" customHeight="1" x14ac:dyDescent="0.25">
      <c r="A78" s="311"/>
      <c r="B78" s="313"/>
      <c r="C78" s="24" t="s">
        <v>99</v>
      </c>
      <c r="D78" s="79" t="s">
        <v>21</v>
      </c>
      <c r="E78" s="26"/>
      <c r="F78" s="26"/>
      <c r="G78" s="26">
        <v>1</v>
      </c>
      <c r="H78" s="26"/>
      <c r="I78" s="26"/>
      <c r="J78" s="26"/>
      <c r="K78" s="63"/>
      <c r="L78" s="29">
        <f t="shared" si="9"/>
        <v>1</v>
      </c>
    </row>
    <row r="79" spans="1:12" ht="17.25" customHeight="1" x14ac:dyDescent="0.25">
      <c r="A79" s="311"/>
      <c r="B79" s="314"/>
      <c r="C79" s="36"/>
      <c r="D79" s="37"/>
      <c r="E79" s="38"/>
      <c r="F79" s="38"/>
      <c r="G79" s="38"/>
      <c r="H79" s="38"/>
      <c r="I79" s="38"/>
      <c r="J79" s="38"/>
      <c r="K79" s="38"/>
      <c r="L79" s="41">
        <f>SUM(L74:L78)</f>
        <v>31</v>
      </c>
    </row>
    <row r="80" spans="1:12" ht="12.75" customHeight="1" x14ac:dyDescent="0.25">
      <c r="A80" s="311">
        <v>15</v>
      </c>
      <c r="B80" s="313" t="s">
        <v>106</v>
      </c>
      <c r="C80" s="11" t="s">
        <v>107</v>
      </c>
      <c r="D80" s="12" t="s">
        <v>108</v>
      </c>
      <c r="E80" s="13"/>
      <c r="F80" s="13"/>
      <c r="G80" s="13"/>
      <c r="H80" s="13"/>
      <c r="I80" s="13"/>
      <c r="J80" s="13">
        <v>2</v>
      </c>
      <c r="K80" s="59"/>
      <c r="L80" s="16">
        <f t="shared" ref="L80:L82" si="10">SUM(E80:K80)</f>
        <v>2</v>
      </c>
    </row>
    <row r="81" spans="1:12" ht="17.25" customHeight="1" x14ac:dyDescent="0.25">
      <c r="A81" s="311"/>
      <c r="B81" s="313"/>
      <c r="C81" s="80" t="s">
        <v>109</v>
      </c>
      <c r="D81" s="25" t="s">
        <v>15</v>
      </c>
      <c r="E81" s="26"/>
      <c r="F81" s="26"/>
      <c r="G81" s="26">
        <v>1</v>
      </c>
      <c r="H81" s="26">
        <v>1</v>
      </c>
      <c r="I81" s="26"/>
      <c r="J81" s="26"/>
      <c r="K81" s="63"/>
      <c r="L81" s="71">
        <f t="shared" si="10"/>
        <v>2</v>
      </c>
    </row>
    <row r="82" spans="1:12" ht="17.25" customHeight="1" x14ac:dyDescent="0.25">
      <c r="A82" s="311"/>
      <c r="B82" s="313"/>
      <c r="C82" s="17" t="s">
        <v>110</v>
      </c>
      <c r="D82" s="65" t="s">
        <v>111</v>
      </c>
      <c r="E82" s="31"/>
      <c r="F82" s="31"/>
      <c r="G82" s="31">
        <v>1</v>
      </c>
      <c r="H82" s="31">
        <v>1</v>
      </c>
      <c r="I82" s="31"/>
      <c r="J82" s="31"/>
      <c r="K82" s="66"/>
      <c r="L82" s="71">
        <f t="shared" si="10"/>
        <v>2</v>
      </c>
    </row>
    <row r="83" spans="1:12" ht="17.25" customHeight="1" x14ac:dyDescent="0.25">
      <c r="A83" s="311"/>
      <c r="B83" s="314"/>
      <c r="C83" s="42"/>
      <c r="D83" s="37"/>
      <c r="E83" s="38"/>
      <c r="F83" s="38"/>
      <c r="G83" s="38"/>
      <c r="H83" s="38"/>
      <c r="I83" s="38"/>
      <c r="J83" s="38"/>
      <c r="K83" s="38"/>
      <c r="L83" s="41">
        <f>SUM(L80:L82)</f>
        <v>6</v>
      </c>
    </row>
    <row r="84" spans="1:12" ht="23.25" customHeight="1" x14ac:dyDescent="0.25">
      <c r="A84" s="311">
        <v>16</v>
      </c>
      <c r="B84" s="312" t="s">
        <v>112</v>
      </c>
      <c r="C84" s="11" t="s">
        <v>113</v>
      </c>
      <c r="D84" s="12" t="s">
        <v>69</v>
      </c>
      <c r="E84" s="13"/>
      <c r="F84" s="13">
        <v>1</v>
      </c>
      <c r="G84" s="13"/>
      <c r="H84" s="13"/>
      <c r="I84" s="13"/>
      <c r="J84" s="13"/>
      <c r="K84" s="59"/>
      <c r="L84" s="16">
        <f t="shared" ref="L84:L85" si="11">SUM(E84:K84)</f>
        <v>1</v>
      </c>
    </row>
    <row r="85" spans="1:12" ht="17.25" customHeight="1" x14ac:dyDescent="0.25">
      <c r="A85" s="311"/>
      <c r="B85" s="313"/>
      <c r="C85" s="80" t="s">
        <v>114</v>
      </c>
      <c r="D85" s="25" t="s">
        <v>115</v>
      </c>
      <c r="E85" s="26"/>
      <c r="F85" s="26"/>
      <c r="G85" s="26"/>
      <c r="H85" s="26">
        <v>2</v>
      </c>
      <c r="I85" s="26"/>
      <c r="J85" s="26"/>
      <c r="K85" s="63"/>
      <c r="L85" s="71">
        <f t="shared" si="11"/>
        <v>2</v>
      </c>
    </row>
    <row r="86" spans="1:12" ht="17.25" customHeight="1" x14ac:dyDescent="0.25">
      <c r="A86" s="311"/>
      <c r="B86" s="314"/>
      <c r="C86" s="42"/>
      <c r="D86" s="37"/>
      <c r="E86" s="38"/>
      <c r="F86" s="38"/>
      <c r="G86" s="38"/>
      <c r="H86" s="38"/>
      <c r="I86" s="38"/>
      <c r="J86" s="38"/>
      <c r="K86" s="38"/>
      <c r="L86" s="77">
        <f>SUM(L84:L85)</f>
        <v>3</v>
      </c>
    </row>
    <row r="87" spans="1:12" ht="12.75" customHeight="1" x14ac:dyDescent="0.25">
      <c r="A87" s="311">
        <v>17</v>
      </c>
      <c r="B87" s="312" t="s">
        <v>116</v>
      </c>
      <c r="C87" s="11" t="s">
        <v>86</v>
      </c>
      <c r="D87" s="12" t="s">
        <v>87</v>
      </c>
      <c r="E87" s="13"/>
      <c r="F87" s="13"/>
      <c r="G87" s="13">
        <v>1</v>
      </c>
      <c r="H87" s="13"/>
      <c r="I87" s="13"/>
      <c r="J87" s="13"/>
      <c r="K87" s="59"/>
      <c r="L87" s="16">
        <f t="shared" ref="L87:L88" si="12">SUM(E87:K87)</f>
        <v>1</v>
      </c>
    </row>
    <row r="88" spans="1:12" ht="12.75" customHeight="1" x14ac:dyDescent="0.25">
      <c r="A88" s="311"/>
      <c r="B88" s="313"/>
      <c r="C88" s="44" t="s">
        <v>64</v>
      </c>
      <c r="D88" s="45" t="s">
        <v>29</v>
      </c>
      <c r="E88" s="48"/>
      <c r="F88" s="48"/>
      <c r="G88" s="48"/>
      <c r="H88" s="48"/>
      <c r="I88" s="48"/>
      <c r="J88" s="48">
        <v>2</v>
      </c>
      <c r="K88" s="73"/>
      <c r="L88" s="29">
        <f t="shared" si="12"/>
        <v>2</v>
      </c>
    </row>
    <row r="89" spans="1:12" ht="17.25" customHeight="1" x14ac:dyDescent="0.25">
      <c r="A89" s="311"/>
      <c r="B89" s="314"/>
      <c r="C89" s="42"/>
      <c r="D89" s="37"/>
      <c r="E89" s="38"/>
      <c r="F89" s="38"/>
      <c r="G89" s="38"/>
      <c r="H89" s="38"/>
      <c r="I89" s="38"/>
      <c r="J89" s="38"/>
      <c r="K89" s="38"/>
      <c r="L89" s="41">
        <f>SUM(L87:L88)</f>
        <v>3</v>
      </c>
    </row>
    <row r="90" spans="1:12" ht="15" customHeight="1" x14ac:dyDescent="0.25">
      <c r="A90" s="311">
        <v>18</v>
      </c>
      <c r="B90" s="312" t="s">
        <v>117</v>
      </c>
      <c r="C90" s="11" t="s">
        <v>74</v>
      </c>
      <c r="D90" s="12" t="s">
        <v>75</v>
      </c>
      <c r="E90" s="13"/>
      <c r="F90" s="13">
        <v>2</v>
      </c>
      <c r="G90" s="13">
        <v>2</v>
      </c>
      <c r="H90" s="13">
        <v>1</v>
      </c>
      <c r="I90" s="13"/>
      <c r="J90" s="13"/>
      <c r="K90" s="59"/>
      <c r="L90" s="71">
        <f t="shared" ref="L90:L93" si="13">SUM(E90:K90)</f>
        <v>5</v>
      </c>
    </row>
    <row r="91" spans="1:12" ht="15" customHeight="1" x14ac:dyDescent="0.25">
      <c r="A91" s="311"/>
      <c r="B91" s="313"/>
      <c r="C91" s="81" t="s">
        <v>118</v>
      </c>
      <c r="D91" s="70" t="s">
        <v>119</v>
      </c>
      <c r="E91" s="62">
        <v>2</v>
      </c>
      <c r="F91" s="62"/>
      <c r="G91" s="62"/>
      <c r="H91" s="62"/>
      <c r="I91" s="62"/>
      <c r="J91" s="62"/>
      <c r="K91" s="82"/>
      <c r="L91" s="71">
        <f t="shared" si="13"/>
        <v>2</v>
      </c>
    </row>
    <row r="92" spans="1:12" ht="15" customHeight="1" x14ac:dyDescent="0.25">
      <c r="A92" s="311"/>
      <c r="B92" s="313"/>
      <c r="C92" s="81" t="s">
        <v>110</v>
      </c>
      <c r="D92" s="70" t="s">
        <v>111</v>
      </c>
      <c r="E92" s="62"/>
      <c r="F92" s="62"/>
      <c r="G92" s="62">
        <v>1</v>
      </c>
      <c r="H92" s="62"/>
      <c r="I92" s="62"/>
      <c r="J92" s="62"/>
      <c r="K92" s="82"/>
      <c r="L92" s="71">
        <f t="shared" si="13"/>
        <v>1</v>
      </c>
    </row>
    <row r="93" spans="1:12" ht="17.25" customHeight="1" x14ac:dyDescent="0.25">
      <c r="A93" s="311"/>
      <c r="B93" s="313"/>
      <c r="C93" s="80" t="s">
        <v>44</v>
      </c>
      <c r="D93" s="25" t="s">
        <v>45</v>
      </c>
      <c r="E93" s="26"/>
      <c r="F93" s="26">
        <v>1</v>
      </c>
      <c r="G93" s="26"/>
      <c r="H93" s="26"/>
      <c r="I93" s="26"/>
      <c r="J93" s="26"/>
      <c r="K93" s="63"/>
      <c r="L93" s="71">
        <f t="shared" si="13"/>
        <v>1</v>
      </c>
    </row>
    <row r="94" spans="1:12" ht="17.25" customHeight="1" x14ac:dyDescent="0.25">
      <c r="A94" s="311"/>
      <c r="B94" s="314"/>
      <c r="C94" s="42"/>
      <c r="D94" s="37"/>
      <c r="E94" s="38"/>
      <c r="F94" s="38"/>
      <c r="G94" s="38"/>
      <c r="H94" s="38"/>
      <c r="I94" s="38"/>
      <c r="J94" s="38"/>
      <c r="K94" s="38"/>
      <c r="L94" s="41">
        <f>SUM(L90:L93)</f>
        <v>9</v>
      </c>
    </row>
    <row r="95" spans="1:12" ht="17.25" customHeight="1" x14ac:dyDescent="0.25">
      <c r="A95" s="311">
        <v>19</v>
      </c>
      <c r="B95" s="312" t="s">
        <v>120</v>
      </c>
      <c r="C95" s="83" t="s">
        <v>44</v>
      </c>
      <c r="D95" s="32" t="s">
        <v>45</v>
      </c>
      <c r="E95" s="33">
        <v>1</v>
      </c>
      <c r="F95" s="33"/>
      <c r="G95" s="33"/>
      <c r="H95" s="33">
        <v>5</v>
      </c>
      <c r="I95" s="33"/>
      <c r="J95" s="33"/>
      <c r="K95" s="84"/>
      <c r="L95" s="22">
        <f t="shared" ref="L95:L100" si="14">SUM(E95:K95)</f>
        <v>6</v>
      </c>
    </row>
    <row r="96" spans="1:12" ht="17.25" customHeight="1" x14ac:dyDescent="0.25">
      <c r="A96" s="311"/>
      <c r="B96" s="313"/>
      <c r="C96" s="80" t="s">
        <v>56</v>
      </c>
      <c r="D96" s="25" t="s">
        <v>57</v>
      </c>
      <c r="E96" s="26"/>
      <c r="F96" s="26"/>
      <c r="G96" s="26"/>
      <c r="H96" s="26">
        <v>1</v>
      </c>
      <c r="I96" s="26"/>
      <c r="J96" s="26"/>
      <c r="K96" s="26"/>
      <c r="L96" s="85">
        <f t="shared" si="14"/>
        <v>1</v>
      </c>
    </row>
    <row r="97" spans="1:12" ht="17.25" customHeight="1" x14ac:dyDescent="0.25">
      <c r="A97" s="311"/>
      <c r="B97" s="313"/>
      <c r="C97" s="44" t="s">
        <v>66</v>
      </c>
      <c r="D97" s="45" t="s">
        <v>67</v>
      </c>
      <c r="E97" s="48"/>
      <c r="F97" s="48"/>
      <c r="G97" s="48">
        <v>1</v>
      </c>
      <c r="H97" s="48"/>
      <c r="I97" s="48"/>
      <c r="J97" s="48"/>
      <c r="K97" s="56"/>
      <c r="L97" s="85">
        <f t="shared" si="14"/>
        <v>1</v>
      </c>
    </row>
    <row r="98" spans="1:12" ht="17.25" customHeight="1" x14ac:dyDescent="0.25">
      <c r="A98" s="311"/>
      <c r="B98" s="313"/>
      <c r="C98" s="17" t="s">
        <v>72</v>
      </c>
      <c r="D98" s="65" t="s">
        <v>73</v>
      </c>
      <c r="E98" s="31"/>
      <c r="F98" s="31"/>
      <c r="G98" s="31">
        <v>1</v>
      </c>
      <c r="H98" s="31">
        <v>3</v>
      </c>
      <c r="I98" s="31">
        <v>9</v>
      </c>
      <c r="J98" s="31"/>
      <c r="K98" s="56"/>
      <c r="L98" s="85">
        <f t="shared" si="14"/>
        <v>13</v>
      </c>
    </row>
    <row r="99" spans="1:12" ht="23.25" customHeight="1" x14ac:dyDescent="0.25">
      <c r="A99" s="311"/>
      <c r="B99" s="313"/>
      <c r="C99" s="17" t="s">
        <v>121</v>
      </c>
      <c r="D99" s="65" t="s">
        <v>18</v>
      </c>
      <c r="E99" s="31"/>
      <c r="F99" s="31"/>
      <c r="G99" s="31"/>
      <c r="H99" s="31">
        <v>1</v>
      </c>
      <c r="I99" s="31"/>
      <c r="J99" s="31"/>
      <c r="K99" s="56"/>
      <c r="L99" s="85">
        <f t="shared" si="14"/>
        <v>1</v>
      </c>
    </row>
    <row r="100" spans="1:12" ht="17.25" customHeight="1" x14ac:dyDescent="0.25">
      <c r="A100" s="311"/>
      <c r="B100" s="313"/>
      <c r="C100" s="17" t="s">
        <v>118</v>
      </c>
      <c r="D100" s="65" t="s">
        <v>119</v>
      </c>
      <c r="E100" s="31">
        <v>3</v>
      </c>
      <c r="F100" s="31"/>
      <c r="G100" s="31"/>
      <c r="H100" s="31"/>
      <c r="I100" s="31"/>
      <c r="J100" s="31"/>
      <c r="K100" s="56"/>
      <c r="L100" s="85">
        <f t="shared" si="14"/>
        <v>3</v>
      </c>
    </row>
    <row r="101" spans="1:12" ht="17.25" customHeight="1" x14ac:dyDescent="0.25">
      <c r="A101" s="311"/>
      <c r="B101" s="314"/>
      <c r="C101" s="17"/>
      <c r="D101" s="65"/>
      <c r="E101" s="31"/>
      <c r="F101" s="31"/>
      <c r="G101" s="31"/>
      <c r="H101" s="31"/>
      <c r="I101" s="31"/>
      <c r="J101" s="31"/>
      <c r="K101" s="31"/>
      <c r="L101" s="77">
        <f>SUM(L95:L100)</f>
        <v>25</v>
      </c>
    </row>
    <row r="102" spans="1:12" ht="15" customHeight="1" x14ac:dyDescent="0.25">
      <c r="A102" s="311">
        <v>20</v>
      </c>
      <c r="B102" s="312" t="s">
        <v>122</v>
      </c>
      <c r="C102" s="11" t="s">
        <v>17</v>
      </c>
      <c r="D102" s="12" t="s">
        <v>18</v>
      </c>
      <c r="E102" s="13"/>
      <c r="F102" s="13"/>
      <c r="G102" s="13">
        <v>4</v>
      </c>
      <c r="H102" s="13"/>
      <c r="I102" s="13"/>
      <c r="J102" s="13"/>
      <c r="K102" s="59"/>
      <c r="L102" s="22">
        <f t="shared" ref="L102:L109" si="15">SUM(E102:K102)</f>
        <v>4</v>
      </c>
    </row>
    <row r="103" spans="1:12" ht="15" customHeight="1" x14ac:dyDescent="0.25">
      <c r="A103" s="311"/>
      <c r="B103" s="313"/>
      <c r="C103" s="81" t="s">
        <v>123</v>
      </c>
      <c r="D103" s="70" t="s">
        <v>124</v>
      </c>
      <c r="E103" s="62"/>
      <c r="F103" s="62">
        <v>2</v>
      </c>
      <c r="G103" s="62">
        <v>2</v>
      </c>
      <c r="H103" s="62"/>
      <c r="I103" s="62"/>
      <c r="J103" s="62"/>
      <c r="K103" s="82"/>
      <c r="L103" s="29">
        <f t="shared" si="15"/>
        <v>4</v>
      </c>
    </row>
    <row r="104" spans="1:12" ht="15" customHeight="1" x14ac:dyDescent="0.25">
      <c r="A104" s="311"/>
      <c r="B104" s="313"/>
      <c r="C104" s="81" t="s">
        <v>84</v>
      </c>
      <c r="D104" s="70" t="s">
        <v>85</v>
      </c>
      <c r="E104" s="62"/>
      <c r="F104" s="62">
        <v>2</v>
      </c>
      <c r="G104" s="62"/>
      <c r="H104" s="62"/>
      <c r="I104" s="62"/>
      <c r="J104" s="62"/>
      <c r="K104" s="82"/>
      <c r="L104" s="71">
        <f t="shared" si="15"/>
        <v>2</v>
      </c>
    </row>
    <row r="105" spans="1:12" ht="15" customHeight="1" x14ac:dyDescent="0.25">
      <c r="A105" s="311"/>
      <c r="B105" s="313"/>
      <c r="C105" s="81" t="s">
        <v>86</v>
      </c>
      <c r="D105" s="45" t="s">
        <v>87</v>
      </c>
      <c r="E105" s="62"/>
      <c r="F105" s="62">
        <v>2</v>
      </c>
      <c r="G105" s="62"/>
      <c r="H105" s="62"/>
      <c r="I105" s="62"/>
      <c r="J105" s="62"/>
      <c r="K105" s="82"/>
      <c r="L105" s="71">
        <f t="shared" si="15"/>
        <v>2</v>
      </c>
    </row>
    <row r="106" spans="1:12" ht="17.25" customHeight="1" x14ac:dyDescent="0.25">
      <c r="A106" s="311"/>
      <c r="B106" s="313"/>
      <c r="C106" s="80" t="s">
        <v>80</v>
      </c>
      <c r="D106" s="25" t="s">
        <v>81</v>
      </c>
      <c r="E106" s="26"/>
      <c r="F106" s="26">
        <v>2</v>
      </c>
      <c r="G106" s="26">
        <v>4</v>
      </c>
      <c r="H106" s="26"/>
      <c r="I106" s="26"/>
      <c r="J106" s="26"/>
      <c r="K106" s="63"/>
      <c r="L106" s="71">
        <f t="shared" si="15"/>
        <v>6</v>
      </c>
    </row>
    <row r="107" spans="1:12" ht="17.25" customHeight="1" x14ac:dyDescent="0.25">
      <c r="A107" s="311"/>
      <c r="B107" s="313"/>
      <c r="C107" s="80" t="s">
        <v>82</v>
      </c>
      <c r="D107" s="25" t="s">
        <v>83</v>
      </c>
      <c r="E107" s="31"/>
      <c r="F107" s="31"/>
      <c r="G107" s="31"/>
      <c r="H107" s="31"/>
      <c r="I107" s="31"/>
      <c r="J107" s="31">
        <v>2</v>
      </c>
      <c r="K107" s="31"/>
      <c r="L107" s="71">
        <f t="shared" si="15"/>
        <v>2</v>
      </c>
    </row>
    <row r="108" spans="1:12" ht="17.25" customHeight="1" x14ac:dyDescent="0.25">
      <c r="A108" s="311"/>
      <c r="B108" s="313"/>
      <c r="C108" s="80" t="s">
        <v>56</v>
      </c>
      <c r="D108" s="25" t="s">
        <v>57</v>
      </c>
      <c r="E108" s="31"/>
      <c r="F108" s="31"/>
      <c r="G108" s="31">
        <v>2</v>
      </c>
      <c r="H108" s="31"/>
      <c r="I108" s="31"/>
      <c r="J108" s="31"/>
      <c r="K108" s="31"/>
      <c r="L108" s="71">
        <f t="shared" si="15"/>
        <v>2</v>
      </c>
    </row>
    <row r="109" spans="1:12" ht="17.25" customHeight="1" x14ac:dyDescent="0.25">
      <c r="A109" s="311"/>
      <c r="B109" s="313"/>
      <c r="C109" s="80" t="s">
        <v>125</v>
      </c>
      <c r="D109" s="86" t="s">
        <v>126</v>
      </c>
      <c r="E109" s="31"/>
      <c r="F109" s="31"/>
      <c r="G109" s="31"/>
      <c r="H109" s="31"/>
      <c r="I109" s="31"/>
      <c r="J109" s="31">
        <v>2</v>
      </c>
      <c r="K109" s="66"/>
      <c r="L109" s="71">
        <f t="shared" si="15"/>
        <v>2</v>
      </c>
    </row>
    <row r="110" spans="1:12" ht="17.25" customHeight="1" x14ac:dyDescent="0.25">
      <c r="A110" s="311"/>
      <c r="B110" s="314"/>
      <c r="C110" s="42"/>
      <c r="D110" s="37"/>
      <c r="E110" s="38"/>
      <c r="F110" s="38"/>
      <c r="G110" s="38"/>
      <c r="H110" s="38"/>
      <c r="I110" s="38"/>
      <c r="J110" s="38"/>
      <c r="K110" s="38"/>
      <c r="L110" s="41">
        <f>SUM(L102:L109)</f>
        <v>24</v>
      </c>
    </row>
    <row r="111" spans="1:12" ht="17.25" customHeight="1" x14ac:dyDescent="0.25">
      <c r="A111" s="311">
        <v>21</v>
      </c>
      <c r="B111" s="320" t="s">
        <v>127</v>
      </c>
      <c r="C111" s="81" t="s">
        <v>52</v>
      </c>
      <c r="D111" s="70" t="s">
        <v>53</v>
      </c>
      <c r="E111" s="62"/>
      <c r="F111" s="62"/>
      <c r="G111" s="62"/>
      <c r="H111" s="62">
        <v>3</v>
      </c>
      <c r="I111" s="62"/>
      <c r="J111" s="62"/>
      <c r="K111" s="62"/>
      <c r="L111" s="71">
        <f t="shared" ref="L111:L118" si="16">SUM(E111:K111)</f>
        <v>3</v>
      </c>
    </row>
    <row r="112" spans="1:12" ht="17.25" customHeight="1" x14ac:dyDescent="0.25">
      <c r="A112" s="311"/>
      <c r="B112" s="321"/>
      <c r="C112" s="80" t="s">
        <v>66</v>
      </c>
      <c r="D112" s="25" t="s">
        <v>67</v>
      </c>
      <c r="E112" s="26"/>
      <c r="F112" s="26">
        <v>5</v>
      </c>
      <c r="G112" s="26">
        <v>3</v>
      </c>
      <c r="H112" s="26">
        <v>3</v>
      </c>
      <c r="I112" s="26"/>
      <c r="J112" s="26"/>
      <c r="K112" s="63"/>
      <c r="L112" s="29">
        <f t="shared" si="16"/>
        <v>11</v>
      </c>
    </row>
    <row r="113" spans="1:12" ht="17.25" customHeight="1" x14ac:dyDescent="0.25">
      <c r="A113" s="311"/>
      <c r="B113" s="321"/>
      <c r="C113" s="80" t="s">
        <v>128</v>
      </c>
      <c r="D113" s="25" t="s">
        <v>108</v>
      </c>
      <c r="E113" s="26"/>
      <c r="F113" s="26"/>
      <c r="G113" s="26"/>
      <c r="H113" s="26"/>
      <c r="I113" s="26"/>
      <c r="J113" s="26">
        <v>2</v>
      </c>
      <c r="K113" s="63"/>
      <c r="L113" s="29">
        <f t="shared" si="16"/>
        <v>2</v>
      </c>
    </row>
    <row r="114" spans="1:12" ht="17.25" customHeight="1" x14ac:dyDescent="0.25">
      <c r="A114" s="311"/>
      <c r="B114" s="321"/>
      <c r="C114" s="80" t="s">
        <v>129</v>
      </c>
      <c r="D114" s="25" t="s">
        <v>108</v>
      </c>
      <c r="E114" s="26"/>
      <c r="F114" s="26"/>
      <c r="G114" s="26"/>
      <c r="H114" s="26"/>
      <c r="I114" s="26"/>
      <c r="J114" s="26"/>
      <c r="K114" s="63">
        <v>2</v>
      </c>
      <c r="L114" s="29">
        <f t="shared" si="16"/>
        <v>2</v>
      </c>
    </row>
    <row r="115" spans="1:12" ht="17.25" customHeight="1" x14ac:dyDescent="0.25">
      <c r="A115" s="311"/>
      <c r="B115" s="321"/>
      <c r="C115" s="80" t="s">
        <v>80</v>
      </c>
      <c r="D115" s="25" t="s">
        <v>130</v>
      </c>
      <c r="E115" s="26"/>
      <c r="F115" s="26">
        <v>12</v>
      </c>
      <c r="G115" s="26">
        <v>10</v>
      </c>
      <c r="H115" s="26"/>
      <c r="I115" s="26"/>
      <c r="J115" s="26"/>
      <c r="K115" s="63"/>
      <c r="L115" s="29">
        <f t="shared" si="16"/>
        <v>22</v>
      </c>
    </row>
    <row r="116" spans="1:12" ht="17.25" customHeight="1" x14ac:dyDescent="0.25">
      <c r="A116" s="311"/>
      <c r="B116" s="321"/>
      <c r="C116" s="80" t="s">
        <v>82</v>
      </c>
      <c r="D116" s="25" t="s">
        <v>131</v>
      </c>
      <c r="E116" s="26"/>
      <c r="F116" s="26"/>
      <c r="G116" s="26"/>
      <c r="H116" s="26"/>
      <c r="I116" s="26"/>
      <c r="J116" s="26">
        <v>3</v>
      </c>
      <c r="K116" s="63"/>
      <c r="L116" s="29">
        <f t="shared" si="16"/>
        <v>3</v>
      </c>
    </row>
    <row r="117" spans="1:12" ht="17.25" customHeight="1" x14ac:dyDescent="0.25">
      <c r="A117" s="311"/>
      <c r="B117" s="321"/>
      <c r="C117" s="80" t="s">
        <v>80</v>
      </c>
      <c r="D117" s="25" t="s">
        <v>81</v>
      </c>
      <c r="E117" s="26"/>
      <c r="F117" s="26">
        <v>1</v>
      </c>
      <c r="G117" s="26">
        <v>1</v>
      </c>
      <c r="H117" s="26"/>
      <c r="I117" s="26"/>
      <c r="J117" s="26"/>
      <c r="K117" s="63"/>
      <c r="L117" s="29">
        <f t="shared" si="16"/>
        <v>2</v>
      </c>
    </row>
    <row r="118" spans="1:12" ht="17.25" customHeight="1" x14ac:dyDescent="0.25">
      <c r="A118" s="311"/>
      <c r="B118" s="321"/>
      <c r="C118" s="80" t="s">
        <v>72</v>
      </c>
      <c r="D118" s="25" t="s">
        <v>73</v>
      </c>
      <c r="E118" s="26"/>
      <c r="F118" s="26"/>
      <c r="G118" s="26">
        <v>3</v>
      </c>
      <c r="H118" s="26">
        <v>2</v>
      </c>
      <c r="I118" s="26"/>
      <c r="J118" s="26"/>
      <c r="K118" s="63"/>
      <c r="L118" s="29">
        <f t="shared" si="16"/>
        <v>5</v>
      </c>
    </row>
    <row r="119" spans="1:12" ht="17.25" customHeight="1" x14ac:dyDescent="0.25">
      <c r="A119" s="311"/>
      <c r="B119" s="322"/>
      <c r="C119" s="17"/>
      <c r="D119" s="65"/>
      <c r="E119" s="31"/>
      <c r="F119" s="31"/>
      <c r="G119" s="31"/>
      <c r="H119" s="31"/>
      <c r="I119" s="31"/>
      <c r="J119" s="31"/>
      <c r="K119" s="31"/>
      <c r="L119" s="77">
        <f>SUM(L111:L118)</f>
        <v>50</v>
      </c>
    </row>
    <row r="120" spans="1:12" ht="12.75" customHeight="1" x14ac:dyDescent="0.25">
      <c r="A120" s="311">
        <v>22</v>
      </c>
      <c r="B120" s="316" t="s">
        <v>132</v>
      </c>
      <c r="C120" s="11" t="s">
        <v>74</v>
      </c>
      <c r="D120" s="12" t="s">
        <v>75</v>
      </c>
      <c r="E120" s="13"/>
      <c r="F120" s="87">
        <v>1</v>
      </c>
      <c r="G120" s="87"/>
      <c r="H120" s="87"/>
      <c r="I120" s="87"/>
      <c r="J120" s="87"/>
      <c r="K120" s="88"/>
      <c r="L120" s="22">
        <f>SUM(E120:K120)</f>
        <v>1</v>
      </c>
    </row>
    <row r="121" spans="1:12" ht="17.25" customHeight="1" x14ac:dyDescent="0.25">
      <c r="A121" s="311"/>
      <c r="B121" s="316"/>
      <c r="C121" s="89"/>
      <c r="D121" s="90"/>
      <c r="E121" s="91"/>
      <c r="F121" s="91"/>
      <c r="G121" s="91"/>
      <c r="H121" s="91"/>
      <c r="I121" s="91"/>
      <c r="J121" s="91"/>
      <c r="K121" s="91"/>
      <c r="L121" s="29">
        <f>SUM(L120:L120)</f>
        <v>1</v>
      </c>
    </row>
    <row r="122" spans="1:12" ht="12.75" customHeight="1" x14ac:dyDescent="0.25">
      <c r="A122" s="311">
        <v>23</v>
      </c>
      <c r="B122" s="312" t="s">
        <v>133</v>
      </c>
      <c r="C122" s="11" t="s">
        <v>134</v>
      </c>
      <c r="D122" s="12" t="s">
        <v>135</v>
      </c>
      <c r="E122" s="13">
        <v>14</v>
      </c>
      <c r="F122" s="13"/>
      <c r="G122" s="13"/>
      <c r="H122" s="13"/>
      <c r="I122" s="13"/>
      <c r="J122" s="13"/>
      <c r="K122" s="59"/>
      <c r="L122" s="16">
        <f>SUM(E122:K122)</f>
        <v>14</v>
      </c>
    </row>
    <row r="123" spans="1:12" ht="17.25" customHeight="1" x14ac:dyDescent="0.25">
      <c r="A123" s="311"/>
      <c r="B123" s="314"/>
      <c r="C123" s="42"/>
      <c r="D123" s="37"/>
      <c r="E123" s="38"/>
      <c r="F123" s="38"/>
      <c r="G123" s="38"/>
      <c r="H123" s="38"/>
      <c r="I123" s="38"/>
      <c r="J123" s="38"/>
      <c r="K123" s="38"/>
      <c r="L123" s="41">
        <f>SUM(L122)</f>
        <v>14</v>
      </c>
    </row>
    <row r="124" spans="1:12" ht="17.25" customHeight="1" x14ac:dyDescent="0.25">
      <c r="A124" s="311">
        <v>24</v>
      </c>
      <c r="B124" s="312" t="s">
        <v>136</v>
      </c>
      <c r="C124" s="11" t="s">
        <v>125</v>
      </c>
      <c r="D124" s="12" t="s">
        <v>126</v>
      </c>
      <c r="E124" s="13"/>
      <c r="F124" s="13"/>
      <c r="G124" s="13"/>
      <c r="H124" s="13"/>
      <c r="I124" s="13"/>
      <c r="J124" s="13"/>
      <c r="K124" s="59">
        <v>1</v>
      </c>
      <c r="L124" s="16">
        <f t="shared" ref="L124:L126" si="17">SUM(E124:K124)</f>
        <v>1</v>
      </c>
    </row>
    <row r="125" spans="1:12" ht="17.25" customHeight="1" x14ac:dyDescent="0.25">
      <c r="A125" s="311"/>
      <c r="B125" s="313"/>
      <c r="C125" s="17" t="s">
        <v>44</v>
      </c>
      <c r="D125" s="65" t="s">
        <v>45</v>
      </c>
      <c r="E125" s="31"/>
      <c r="F125" s="31"/>
      <c r="G125" s="31">
        <v>1</v>
      </c>
      <c r="H125" s="31">
        <v>1</v>
      </c>
      <c r="I125" s="31"/>
      <c r="J125" s="31"/>
      <c r="K125" s="66"/>
      <c r="L125" s="29">
        <f t="shared" si="17"/>
        <v>2</v>
      </c>
    </row>
    <row r="126" spans="1:12" ht="17.25" customHeight="1" x14ac:dyDescent="0.25">
      <c r="A126" s="311"/>
      <c r="B126" s="313"/>
      <c r="C126" s="17" t="s">
        <v>107</v>
      </c>
      <c r="D126" s="65" t="s">
        <v>108</v>
      </c>
      <c r="E126" s="31"/>
      <c r="F126" s="31"/>
      <c r="G126" s="31"/>
      <c r="H126" s="31"/>
      <c r="I126" s="31"/>
      <c r="J126" s="31"/>
      <c r="K126" s="66">
        <v>1</v>
      </c>
      <c r="L126" s="29">
        <f t="shared" si="17"/>
        <v>1</v>
      </c>
    </row>
    <row r="127" spans="1:12" ht="17.25" customHeight="1" x14ac:dyDescent="0.25">
      <c r="A127" s="311"/>
      <c r="B127" s="314"/>
      <c r="C127" s="42"/>
      <c r="D127" s="37"/>
      <c r="E127" s="38"/>
      <c r="F127" s="38"/>
      <c r="G127" s="38"/>
      <c r="H127" s="38"/>
      <c r="I127" s="38"/>
      <c r="J127" s="38"/>
      <c r="K127" s="38"/>
      <c r="L127" s="41">
        <f>SUM(L124:L126)</f>
        <v>4</v>
      </c>
    </row>
    <row r="128" spans="1:12" ht="12.75" customHeight="1" x14ac:dyDescent="0.25">
      <c r="A128" s="311">
        <v>25</v>
      </c>
      <c r="B128" s="312" t="s">
        <v>137</v>
      </c>
      <c r="C128" s="11" t="s">
        <v>78</v>
      </c>
      <c r="D128" s="12" t="s">
        <v>77</v>
      </c>
      <c r="E128" s="13"/>
      <c r="F128" s="13"/>
      <c r="G128" s="13">
        <v>10</v>
      </c>
      <c r="H128" s="13">
        <v>9</v>
      </c>
      <c r="I128" s="13"/>
      <c r="J128" s="13"/>
      <c r="K128" s="59"/>
      <c r="L128" s="16">
        <f>SUM(E128:K128)</f>
        <v>19</v>
      </c>
    </row>
    <row r="129" spans="1:12" ht="17.25" customHeight="1" x14ac:dyDescent="0.25">
      <c r="A129" s="311"/>
      <c r="B129" s="313"/>
      <c r="C129" s="42"/>
      <c r="D129" s="37"/>
      <c r="E129" s="38"/>
      <c r="F129" s="38"/>
      <c r="G129" s="38"/>
      <c r="H129" s="38"/>
      <c r="I129" s="38"/>
      <c r="J129" s="38"/>
      <c r="K129" s="38"/>
      <c r="L129" s="41">
        <f>SUM(L128)</f>
        <v>19</v>
      </c>
    </row>
    <row r="130" spans="1:12" ht="15" customHeight="1" x14ac:dyDescent="0.25">
      <c r="A130" s="311">
        <v>26</v>
      </c>
      <c r="B130" s="312" t="s">
        <v>138</v>
      </c>
      <c r="C130" s="30" t="s">
        <v>84</v>
      </c>
      <c r="D130" s="65" t="s">
        <v>85</v>
      </c>
      <c r="E130" s="31"/>
      <c r="F130" s="31"/>
      <c r="G130" s="31"/>
      <c r="H130" s="13">
        <v>5</v>
      </c>
      <c r="I130" s="13"/>
      <c r="J130" s="13"/>
      <c r="K130" s="59"/>
      <c r="L130" s="16">
        <f t="shared" ref="L130:L138" si="18">SUM(E130:K130)</f>
        <v>5</v>
      </c>
    </row>
    <row r="131" spans="1:12" ht="15" customHeight="1" x14ac:dyDescent="0.25">
      <c r="A131" s="311"/>
      <c r="B131" s="313"/>
      <c r="C131" s="24" t="s">
        <v>66</v>
      </c>
      <c r="D131" s="25" t="s">
        <v>67</v>
      </c>
      <c r="E131" s="31"/>
      <c r="F131" s="31"/>
      <c r="G131" s="31">
        <v>3</v>
      </c>
      <c r="H131" s="48">
        <v>3</v>
      </c>
      <c r="I131" s="48"/>
      <c r="J131" s="48"/>
      <c r="K131" s="73"/>
      <c r="L131" s="77">
        <f t="shared" si="18"/>
        <v>6</v>
      </c>
    </row>
    <row r="132" spans="1:12" ht="17.25" customHeight="1" x14ac:dyDescent="0.25">
      <c r="A132" s="311"/>
      <c r="B132" s="313"/>
      <c r="C132" s="30" t="s">
        <v>72</v>
      </c>
      <c r="D132" s="65" t="s">
        <v>73</v>
      </c>
      <c r="E132" s="31"/>
      <c r="F132" s="31"/>
      <c r="G132" s="31">
        <v>3</v>
      </c>
      <c r="H132" s="31">
        <v>3</v>
      </c>
      <c r="I132" s="31">
        <v>3</v>
      </c>
      <c r="J132" s="31"/>
      <c r="K132" s="66"/>
      <c r="L132" s="77">
        <f t="shared" si="18"/>
        <v>9</v>
      </c>
    </row>
    <row r="133" spans="1:12" ht="17.25" customHeight="1" x14ac:dyDescent="0.25">
      <c r="A133" s="311"/>
      <c r="B133" s="313"/>
      <c r="C133" s="30" t="s">
        <v>139</v>
      </c>
      <c r="D133" s="65" t="s">
        <v>111</v>
      </c>
      <c r="E133" s="31">
        <v>1</v>
      </c>
      <c r="F133" s="31"/>
      <c r="G133" s="31"/>
      <c r="H133" s="31"/>
      <c r="I133" s="31"/>
      <c r="J133" s="31"/>
      <c r="K133" s="66"/>
      <c r="L133" s="77">
        <f t="shared" si="18"/>
        <v>1</v>
      </c>
    </row>
    <row r="134" spans="1:12" ht="17.25" customHeight="1" x14ac:dyDescent="0.25">
      <c r="A134" s="311"/>
      <c r="B134" s="313"/>
      <c r="C134" s="30" t="s">
        <v>80</v>
      </c>
      <c r="D134" s="25" t="s">
        <v>81</v>
      </c>
      <c r="E134" s="31"/>
      <c r="F134" s="31"/>
      <c r="G134" s="31"/>
      <c r="H134" s="31">
        <v>1</v>
      </c>
      <c r="I134" s="31"/>
      <c r="J134" s="31"/>
      <c r="K134" s="66"/>
      <c r="L134" s="77">
        <f t="shared" si="18"/>
        <v>1</v>
      </c>
    </row>
    <row r="135" spans="1:12" ht="17.25" customHeight="1" x14ac:dyDescent="0.25">
      <c r="A135" s="311"/>
      <c r="B135" s="313"/>
      <c r="C135" s="30" t="s">
        <v>17</v>
      </c>
      <c r="D135" s="65" t="s">
        <v>18</v>
      </c>
      <c r="E135" s="31"/>
      <c r="F135" s="31"/>
      <c r="G135" s="31">
        <v>4</v>
      </c>
      <c r="H135" s="31">
        <v>4</v>
      </c>
      <c r="I135" s="31"/>
      <c r="J135" s="31"/>
      <c r="K135" s="66"/>
      <c r="L135" s="77">
        <f t="shared" si="18"/>
        <v>8</v>
      </c>
    </row>
    <row r="136" spans="1:12" ht="17.25" customHeight="1" x14ac:dyDescent="0.25">
      <c r="A136" s="311"/>
      <c r="B136" s="313"/>
      <c r="C136" s="30" t="s">
        <v>140</v>
      </c>
      <c r="D136" s="65" t="s">
        <v>141</v>
      </c>
      <c r="E136" s="31"/>
      <c r="F136" s="31"/>
      <c r="G136" s="31"/>
      <c r="H136" s="31"/>
      <c r="I136" s="31"/>
      <c r="J136" s="31">
        <v>4</v>
      </c>
      <c r="K136" s="66">
        <v>4</v>
      </c>
      <c r="L136" s="77">
        <f t="shared" si="18"/>
        <v>8</v>
      </c>
    </row>
    <row r="137" spans="1:12" ht="17.25" customHeight="1" x14ac:dyDescent="0.25">
      <c r="A137" s="311"/>
      <c r="B137" s="313"/>
      <c r="C137" s="30" t="s">
        <v>142</v>
      </c>
      <c r="D137" s="65" t="s">
        <v>143</v>
      </c>
      <c r="E137" s="31"/>
      <c r="F137" s="31"/>
      <c r="G137" s="31"/>
      <c r="H137" s="31"/>
      <c r="I137" s="31"/>
      <c r="J137" s="31"/>
      <c r="K137" s="66">
        <v>1</v>
      </c>
      <c r="L137" s="77">
        <f t="shared" si="18"/>
        <v>1</v>
      </c>
    </row>
    <row r="138" spans="1:12" ht="17.25" customHeight="1" x14ac:dyDescent="0.25">
      <c r="A138" s="311"/>
      <c r="B138" s="313"/>
      <c r="C138" s="30" t="s">
        <v>44</v>
      </c>
      <c r="D138" s="65" t="s">
        <v>45</v>
      </c>
      <c r="E138" s="31"/>
      <c r="F138" s="31"/>
      <c r="G138" s="31">
        <v>1</v>
      </c>
      <c r="H138" s="31">
        <v>3</v>
      </c>
      <c r="I138" s="31"/>
      <c r="J138" s="31"/>
      <c r="K138" s="66"/>
      <c r="L138" s="77">
        <f t="shared" si="18"/>
        <v>4</v>
      </c>
    </row>
    <row r="139" spans="1:12" ht="17.25" customHeight="1" x14ac:dyDescent="0.25">
      <c r="A139" s="311"/>
      <c r="B139" s="313"/>
      <c r="C139" s="36"/>
      <c r="D139" s="37"/>
      <c r="E139" s="38"/>
      <c r="F139" s="38"/>
      <c r="G139" s="38"/>
      <c r="H139" s="38"/>
      <c r="I139" s="38"/>
      <c r="J139" s="38"/>
      <c r="K139" s="38"/>
      <c r="L139" s="41">
        <f>SUM(L130:L138)</f>
        <v>43</v>
      </c>
    </row>
    <row r="140" spans="1:12" ht="24" customHeight="1" x14ac:dyDescent="0.25">
      <c r="A140" s="311">
        <v>27</v>
      </c>
      <c r="B140" s="312" t="s">
        <v>144</v>
      </c>
      <c r="C140" s="11" t="s">
        <v>145</v>
      </c>
      <c r="D140" s="12" t="s">
        <v>146</v>
      </c>
      <c r="E140" s="13"/>
      <c r="F140" s="13"/>
      <c r="G140" s="13"/>
      <c r="H140" s="13">
        <v>2</v>
      </c>
      <c r="I140" s="13"/>
      <c r="J140" s="13"/>
      <c r="K140" s="59"/>
      <c r="L140" s="16">
        <f>SUM(E140:K140)</f>
        <v>2</v>
      </c>
    </row>
    <row r="141" spans="1:12" ht="17.25" customHeight="1" x14ac:dyDescent="0.25">
      <c r="A141" s="311"/>
      <c r="B141" s="314"/>
      <c r="C141" s="42"/>
      <c r="D141" s="37"/>
      <c r="E141" s="38"/>
      <c r="F141" s="38"/>
      <c r="G141" s="38"/>
      <c r="H141" s="38"/>
      <c r="I141" s="38"/>
      <c r="J141" s="38"/>
      <c r="K141" s="38"/>
      <c r="L141" s="41">
        <f>SUM(L140)</f>
        <v>2</v>
      </c>
    </row>
    <row r="142" spans="1:12" ht="15" customHeight="1" x14ac:dyDescent="0.25">
      <c r="A142" s="311">
        <v>28</v>
      </c>
      <c r="B142" s="312" t="s">
        <v>147</v>
      </c>
      <c r="C142" s="11" t="s">
        <v>148</v>
      </c>
      <c r="D142" s="12" t="s">
        <v>146</v>
      </c>
      <c r="E142" s="13"/>
      <c r="F142" s="13"/>
      <c r="G142" s="13"/>
      <c r="H142" s="13">
        <v>1</v>
      </c>
      <c r="I142" s="13"/>
      <c r="J142" s="13"/>
      <c r="K142" s="59"/>
      <c r="L142" s="16">
        <f t="shared" ref="L142:L144" si="19">SUM(E142:K142)</f>
        <v>1</v>
      </c>
    </row>
    <row r="143" spans="1:12" ht="15" customHeight="1" x14ac:dyDescent="0.25">
      <c r="A143" s="311"/>
      <c r="B143" s="313"/>
      <c r="C143" s="81" t="s">
        <v>123</v>
      </c>
      <c r="D143" s="45" t="s">
        <v>124</v>
      </c>
      <c r="E143" s="62"/>
      <c r="F143" s="62">
        <v>1</v>
      </c>
      <c r="G143" s="62"/>
      <c r="H143" s="62"/>
      <c r="I143" s="62"/>
      <c r="J143" s="62"/>
      <c r="K143" s="82"/>
      <c r="L143" s="71">
        <f t="shared" si="19"/>
        <v>1</v>
      </c>
    </row>
    <row r="144" spans="1:12" ht="17.25" customHeight="1" x14ac:dyDescent="0.25">
      <c r="A144" s="311"/>
      <c r="B144" s="313"/>
      <c r="C144" s="80" t="s">
        <v>44</v>
      </c>
      <c r="D144" s="65" t="s">
        <v>45</v>
      </c>
      <c r="E144" s="26"/>
      <c r="F144" s="26"/>
      <c r="G144" s="26"/>
      <c r="H144" s="26">
        <v>2</v>
      </c>
      <c r="I144" s="26"/>
      <c r="J144" s="26"/>
      <c r="K144" s="63"/>
      <c r="L144" s="71">
        <f t="shared" si="19"/>
        <v>2</v>
      </c>
    </row>
    <row r="145" spans="1:12" ht="17.25" customHeight="1" x14ac:dyDescent="0.25">
      <c r="A145" s="311"/>
      <c r="B145" s="313"/>
      <c r="C145" s="42"/>
      <c r="D145" s="37"/>
      <c r="E145" s="38"/>
      <c r="F145" s="38"/>
      <c r="G145" s="38"/>
      <c r="H145" s="38"/>
      <c r="I145" s="38"/>
      <c r="J145" s="38"/>
      <c r="K145" s="38"/>
      <c r="L145" s="41">
        <f>SUM(L142:L144)</f>
        <v>4</v>
      </c>
    </row>
    <row r="146" spans="1:12" ht="12.75" customHeight="1" x14ac:dyDescent="0.25">
      <c r="A146" s="311">
        <v>29</v>
      </c>
      <c r="B146" s="323" t="s">
        <v>149</v>
      </c>
      <c r="C146" s="21" t="s">
        <v>66</v>
      </c>
      <c r="D146" s="92" t="s">
        <v>67</v>
      </c>
      <c r="E146" s="93"/>
      <c r="F146" s="93"/>
      <c r="G146" s="93">
        <v>3</v>
      </c>
      <c r="H146" s="93">
        <v>3</v>
      </c>
      <c r="I146" s="93"/>
      <c r="J146" s="93"/>
      <c r="K146" s="94"/>
      <c r="L146" s="22">
        <f t="shared" ref="L146:L153" si="20">SUM(E146:K146)</f>
        <v>6</v>
      </c>
    </row>
    <row r="147" spans="1:12" ht="12.75" customHeight="1" x14ac:dyDescent="0.25">
      <c r="A147" s="311"/>
      <c r="B147" s="324"/>
      <c r="C147" s="75" t="s">
        <v>72</v>
      </c>
      <c r="D147" s="95" t="s">
        <v>73</v>
      </c>
      <c r="E147" s="96"/>
      <c r="F147" s="96"/>
      <c r="G147" s="96">
        <v>2</v>
      </c>
      <c r="H147" s="96">
        <v>2</v>
      </c>
      <c r="I147" s="96">
        <v>3</v>
      </c>
      <c r="J147" s="96"/>
      <c r="K147" s="97"/>
      <c r="L147" s="77">
        <f t="shared" si="20"/>
        <v>7</v>
      </c>
    </row>
    <row r="148" spans="1:12" ht="16.5" customHeight="1" x14ac:dyDescent="0.25">
      <c r="A148" s="311"/>
      <c r="B148" s="324"/>
      <c r="C148" s="30" t="s">
        <v>56</v>
      </c>
      <c r="D148" s="65" t="s">
        <v>57</v>
      </c>
      <c r="E148" s="98"/>
      <c r="F148" s="98"/>
      <c r="G148" s="98">
        <v>1</v>
      </c>
      <c r="H148" s="98">
        <v>2</v>
      </c>
      <c r="I148" s="98"/>
      <c r="J148" s="98"/>
      <c r="K148" s="99"/>
      <c r="L148" s="77">
        <f t="shared" si="20"/>
        <v>3</v>
      </c>
    </row>
    <row r="149" spans="1:12" ht="17.25" customHeight="1" x14ac:dyDescent="0.25">
      <c r="A149" s="311"/>
      <c r="B149" s="324"/>
      <c r="C149" s="30" t="s">
        <v>125</v>
      </c>
      <c r="D149" s="100" t="s">
        <v>126</v>
      </c>
      <c r="E149" s="98"/>
      <c r="F149" s="98"/>
      <c r="G149" s="98"/>
      <c r="H149" s="98"/>
      <c r="I149" s="98"/>
      <c r="J149" s="98">
        <v>1</v>
      </c>
      <c r="K149" s="98"/>
      <c r="L149" s="85">
        <f t="shared" si="20"/>
        <v>1</v>
      </c>
    </row>
    <row r="150" spans="1:12" ht="17.25" customHeight="1" x14ac:dyDescent="0.25">
      <c r="A150" s="311"/>
      <c r="B150" s="324"/>
      <c r="C150" s="30" t="s">
        <v>72</v>
      </c>
      <c r="D150" s="100" t="s">
        <v>73</v>
      </c>
      <c r="E150" s="101"/>
      <c r="F150" s="101"/>
      <c r="G150" s="101">
        <v>2</v>
      </c>
      <c r="H150" s="101">
        <v>2</v>
      </c>
      <c r="I150" s="101">
        <v>3</v>
      </c>
      <c r="J150" s="101"/>
      <c r="K150" s="101"/>
      <c r="L150" s="29">
        <f t="shared" si="20"/>
        <v>7</v>
      </c>
    </row>
    <row r="151" spans="1:12" ht="16.5" customHeight="1" x14ac:dyDescent="0.25">
      <c r="A151" s="311"/>
      <c r="B151" s="324"/>
      <c r="C151" s="30" t="s">
        <v>80</v>
      </c>
      <c r="D151" s="102" t="s">
        <v>81</v>
      </c>
      <c r="E151" s="103"/>
      <c r="F151" s="96">
        <v>2</v>
      </c>
      <c r="G151" s="96">
        <v>4</v>
      </c>
      <c r="H151" s="96">
        <v>3</v>
      </c>
      <c r="I151" s="96"/>
      <c r="J151" s="96"/>
      <c r="K151" s="97"/>
      <c r="L151" s="20">
        <f t="shared" si="20"/>
        <v>9</v>
      </c>
    </row>
    <row r="152" spans="1:12" ht="16.5" customHeight="1" x14ac:dyDescent="0.25">
      <c r="A152" s="311"/>
      <c r="B152" s="324"/>
      <c r="C152" s="24" t="s">
        <v>82</v>
      </c>
      <c r="D152" s="104" t="s">
        <v>83</v>
      </c>
      <c r="E152" s="101"/>
      <c r="F152" s="101"/>
      <c r="G152" s="101"/>
      <c r="H152" s="101"/>
      <c r="I152" s="101"/>
      <c r="J152" s="101">
        <v>1</v>
      </c>
      <c r="K152" s="101"/>
      <c r="L152" s="29">
        <f t="shared" si="20"/>
        <v>1</v>
      </c>
    </row>
    <row r="153" spans="1:12" ht="14.25" customHeight="1" x14ac:dyDescent="0.25">
      <c r="A153" s="311"/>
      <c r="B153" s="324"/>
      <c r="C153" s="69" t="s">
        <v>44</v>
      </c>
      <c r="D153" s="105" t="s">
        <v>45</v>
      </c>
      <c r="E153" s="106"/>
      <c r="F153" s="106">
        <v>2</v>
      </c>
      <c r="G153" s="106">
        <v>2</v>
      </c>
      <c r="H153" s="106"/>
      <c r="I153" s="106"/>
      <c r="J153" s="106"/>
      <c r="K153" s="107"/>
      <c r="L153" s="71">
        <f t="shared" si="20"/>
        <v>4</v>
      </c>
    </row>
    <row r="154" spans="1:12" ht="17.25" customHeight="1" x14ac:dyDescent="0.25">
      <c r="A154" s="311"/>
      <c r="B154" s="324"/>
      <c r="C154" s="75"/>
      <c r="D154" s="95"/>
      <c r="E154" s="96"/>
      <c r="F154" s="96"/>
      <c r="G154" s="96"/>
      <c r="H154" s="96"/>
      <c r="I154" s="96"/>
      <c r="J154" s="96"/>
      <c r="K154" s="96"/>
      <c r="L154" s="20">
        <f>SUM(L146:L153)</f>
        <v>38</v>
      </c>
    </row>
    <row r="155" spans="1:12" ht="22.5" customHeight="1" x14ac:dyDescent="0.25">
      <c r="A155" s="311">
        <v>30</v>
      </c>
      <c r="B155" s="325" t="s">
        <v>150</v>
      </c>
      <c r="C155" s="11" t="s">
        <v>13</v>
      </c>
      <c r="D155" s="92" t="s">
        <v>11</v>
      </c>
      <c r="E155" s="93"/>
      <c r="F155" s="93"/>
      <c r="G155" s="93">
        <v>11</v>
      </c>
      <c r="H155" s="93"/>
      <c r="I155" s="93"/>
      <c r="J155" s="93"/>
      <c r="K155" s="94"/>
      <c r="L155" s="16">
        <f t="shared" ref="L155:L156" si="21">SUM(E155:K155)</f>
        <v>11</v>
      </c>
    </row>
    <row r="156" spans="1:12" ht="23.25" customHeight="1" x14ac:dyDescent="0.25">
      <c r="A156" s="311"/>
      <c r="B156" s="325"/>
      <c r="C156" s="44" t="s">
        <v>151</v>
      </c>
      <c r="D156" s="95" t="s">
        <v>15</v>
      </c>
      <c r="E156" s="96"/>
      <c r="F156" s="96"/>
      <c r="G156" s="96"/>
      <c r="H156" s="96">
        <v>8</v>
      </c>
      <c r="I156" s="96"/>
      <c r="J156" s="96"/>
      <c r="K156" s="97"/>
      <c r="L156" s="20">
        <f t="shared" si="21"/>
        <v>8</v>
      </c>
    </row>
    <row r="157" spans="1:12" ht="17.25" customHeight="1" x14ac:dyDescent="0.25">
      <c r="A157" s="311"/>
      <c r="B157" s="323"/>
      <c r="C157" s="17"/>
      <c r="D157" s="102"/>
      <c r="E157" s="98"/>
      <c r="F157" s="98"/>
      <c r="G157" s="98"/>
      <c r="H157" s="98"/>
      <c r="I157" s="98"/>
      <c r="J157" s="98"/>
      <c r="K157" s="98"/>
      <c r="L157" s="77">
        <f>SUM(L155:L156)</f>
        <v>19</v>
      </c>
    </row>
    <row r="158" spans="1:12" ht="18" customHeight="1" x14ac:dyDescent="0.25">
      <c r="A158" s="311">
        <v>31</v>
      </c>
      <c r="B158" s="326" t="s">
        <v>152</v>
      </c>
      <c r="C158" s="21" t="s">
        <v>74</v>
      </c>
      <c r="D158" s="92" t="s">
        <v>75</v>
      </c>
      <c r="E158" s="93"/>
      <c r="F158" s="93">
        <v>1</v>
      </c>
      <c r="G158" s="93"/>
      <c r="H158" s="93"/>
      <c r="I158" s="93"/>
      <c r="J158" s="93"/>
      <c r="K158" s="94"/>
      <c r="L158" s="16">
        <f>SUM(E158:K158)</f>
        <v>1</v>
      </c>
    </row>
    <row r="159" spans="1:12" ht="17.25" customHeight="1" x14ac:dyDescent="0.25">
      <c r="A159" s="311"/>
      <c r="B159" s="327"/>
      <c r="C159" s="36"/>
      <c r="D159" s="90"/>
      <c r="E159" s="108"/>
      <c r="F159" s="108"/>
      <c r="G159" s="108"/>
      <c r="H159" s="108"/>
      <c r="I159" s="108"/>
      <c r="J159" s="108"/>
      <c r="K159" s="108"/>
      <c r="L159" s="41">
        <f>SUM(L158)</f>
        <v>1</v>
      </c>
    </row>
    <row r="160" spans="1:12" ht="14.25" customHeight="1" x14ac:dyDescent="0.25">
      <c r="A160" s="315">
        <v>32</v>
      </c>
      <c r="B160" s="323" t="s">
        <v>153</v>
      </c>
      <c r="C160" s="58" t="s">
        <v>80</v>
      </c>
      <c r="D160" s="109" t="s">
        <v>81</v>
      </c>
      <c r="E160" s="93"/>
      <c r="F160" s="93"/>
      <c r="G160" s="93">
        <v>2</v>
      </c>
      <c r="H160" s="93">
        <v>1</v>
      </c>
      <c r="I160" s="93"/>
      <c r="J160" s="93"/>
      <c r="K160" s="94"/>
      <c r="L160" s="22">
        <f t="shared" ref="L160:L168" si="22">SUM(E160:K160)</f>
        <v>3</v>
      </c>
    </row>
    <row r="161" spans="1:12" ht="17.25" customHeight="1" x14ac:dyDescent="0.25">
      <c r="A161" s="315"/>
      <c r="B161" s="324"/>
      <c r="C161" s="24" t="s">
        <v>72</v>
      </c>
      <c r="D161" s="104" t="s">
        <v>73</v>
      </c>
      <c r="E161" s="101"/>
      <c r="F161" s="101"/>
      <c r="G161" s="101"/>
      <c r="H161" s="101"/>
      <c r="I161" s="101">
        <v>3</v>
      </c>
      <c r="J161" s="101"/>
      <c r="K161" s="101"/>
      <c r="L161" s="77">
        <f t="shared" si="22"/>
        <v>3</v>
      </c>
    </row>
    <row r="162" spans="1:12" ht="17.25" customHeight="1" x14ac:dyDescent="0.25">
      <c r="A162" s="315"/>
      <c r="B162" s="324"/>
      <c r="C162" s="30" t="s">
        <v>44</v>
      </c>
      <c r="D162" s="65" t="s">
        <v>45</v>
      </c>
      <c r="E162" s="101"/>
      <c r="F162" s="101"/>
      <c r="G162" s="101"/>
      <c r="H162" s="101">
        <v>4</v>
      </c>
      <c r="I162" s="101"/>
      <c r="J162" s="101"/>
      <c r="K162" s="101"/>
      <c r="L162" s="77">
        <f t="shared" si="22"/>
        <v>4</v>
      </c>
    </row>
    <row r="163" spans="1:12" ht="16.5" customHeight="1" x14ac:dyDescent="0.25">
      <c r="A163" s="315"/>
      <c r="B163" s="324"/>
      <c r="C163" s="30" t="s">
        <v>46</v>
      </c>
      <c r="D163" s="104" t="s">
        <v>47</v>
      </c>
      <c r="E163" s="101"/>
      <c r="F163" s="101"/>
      <c r="G163" s="101"/>
      <c r="H163" s="101"/>
      <c r="I163" s="101"/>
      <c r="J163" s="101"/>
      <c r="K163" s="110">
        <v>1</v>
      </c>
      <c r="L163" s="29">
        <f t="shared" si="22"/>
        <v>1</v>
      </c>
    </row>
    <row r="164" spans="1:12" ht="16.5" customHeight="1" x14ac:dyDescent="0.25">
      <c r="A164" s="315"/>
      <c r="B164" s="324"/>
      <c r="C164" s="111" t="s">
        <v>154</v>
      </c>
      <c r="D164" s="104" t="s">
        <v>69</v>
      </c>
      <c r="E164" s="101"/>
      <c r="F164" s="101">
        <v>2</v>
      </c>
      <c r="G164" s="101"/>
      <c r="H164" s="101"/>
      <c r="I164" s="101"/>
      <c r="J164" s="101"/>
      <c r="K164" s="110"/>
      <c r="L164" s="71">
        <f t="shared" si="22"/>
        <v>2</v>
      </c>
    </row>
    <row r="165" spans="1:12" ht="16.5" customHeight="1" x14ac:dyDescent="0.25">
      <c r="A165" s="315"/>
      <c r="B165" s="324"/>
      <c r="C165" s="30" t="s">
        <v>103</v>
      </c>
      <c r="D165" s="102" t="s">
        <v>98</v>
      </c>
      <c r="E165" s="101"/>
      <c r="F165" s="101"/>
      <c r="G165" s="101">
        <v>17</v>
      </c>
      <c r="H165" s="101"/>
      <c r="I165" s="101"/>
      <c r="J165" s="101"/>
      <c r="K165" s="101"/>
      <c r="L165" s="29">
        <f t="shared" si="22"/>
        <v>17</v>
      </c>
    </row>
    <row r="166" spans="1:12" ht="15.75" customHeight="1" x14ac:dyDescent="0.25">
      <c r="A166" s="315"/>
      <c r="B166" s="324"/>
      <c r="C166" s="30" t="s">
        <v>23</v>
      </c>
      <c r="D166" s="102" t="s">
        <v>24</v>
      </c>
      <c r="E166" s="98"/>
      <c r="F166" s="98"/>
      <c r="G166" s="98"/>
      <c r="H166" s="98"/>
      <c r="I166" s="98"/>
      <c r="J166" s="98">
        <v>2</v>
      </c>
      <c r="K166" s="99"/>
      <c r="L166" s="29">
        <f t="shared" si="22"/>
        <v>2</v>
      </c>
    </row>
    <row r="167" spans="1:12" ht="17.25" customHeight="1" x14ac:dyDescent="0.25">
      <c r="A167" s="315"/>
      <c r="B167" s="324"/>
      <c r="C167" s="30" t="s">
        <v>97</v>
      </c>
      <c r="D167" s="102" t="s">
        <v>98</v>
      </c>
      <c r="E167" s="98"/>
      <c r="F167" s="98"/>
      <c r="G167" s="98">
        <v>10</v>
      </c>
      <c r="H167" s="98"/>
      <c r="I167" s="98"/>
      <c r="J167" s="98"/>
      <c r="K167" s="99"/>
      <c r="L167" s="29">
        <f t="shared" si="22"/>
        <v>10</v>
      </c>
    </row>
    <row r="168" spans="1:12" ht="17.25" customHeight="1" x14ac:dyDescent="0.25">
      <c r="A168" s="315"/>
      <c r="B168" s="324"/>
      <c r="C168" s="30" t="s">
        <v>125</v>
      </c>
      <c r="D168" s="102" t="s">
        <v>126</v>
      </c>
      <c r="E168" s="98"/>
      <c r="F168" s="98"/>
      <c r="G168" s="98"/>
      <c r="H168" s="98"/>
      <c r="I168" s="98"/>
      <c r="J168" s="98">
        <v>2</v>
      </c>
      <c r="K168" s="99"/>
      <c r="L168" s="29">
        <f t="shared" si="22"/>
        <v>2</v>
      </c>
    </row>
    <row r="169" spans="1:12" ht="17.25" customHeight="1" x14ac:dyDescent="0.25">
      <c r="A169" s="315"/>
      <c r="B169" s="328"/>
      <c r="C169" s="30"/>
      <c r="D169" s="102"/>
      <c r="E169" s="98"/>
      <c r="F169" s="98"/>
      <c r="G169" s="98"/>
      <c r="H169" s="98"/>
      <c r="I169" s="98"/>
      <c r="J169" s="98"/>
      <c r="K169" s="98"/>
      <c r="L169" s="77">
        <f>SUM(L160:L168)</f>
        <v>44</v>
      </c>
    </row>
    <row r="170" spans="1:12" ht="12.75" customHeight="1" x14ac:dyDescent="0.25">
      <c r="A170" s="311">
        <v>33</v>
      </c>
      <c r="B170" s="328" t="s">
        <v>155</v>
      </c>
      <c r="C170" s="11" t="s">
        <v>80</v>
      </c>
      <c r="D170" s="12" t="s">
        <v>81</v>
      </c>
      <c r="E170" s="93"/>
      <c r="F170" s="93"/>
      <c r="G170" s="93">
        <v>1</v>
      </c>
      <c r="H170" s="93"/>
      <c r="I170" s="93"/>
      <c r="J170" s="93"/>
      <c r="K170" s="94"/>
      <c r="L170" s="16">
        <f t="shared" ref="L170:L172" si="23">SUM(E170:K170)</f>
        <v>1</v>
      </c>
    </row>
    <row r="171" spans="1:12" ht="12.75" customHeight="1" x14ac:dyDescent="0.25">
      <c r="A171" s="311"/>
      <c r="B171" s="325"/>
      <c r="C171" s="81" t="s">
        <v>78</v>
      </c>
      <c r="D171" s="70" t="s">
        <v>77</v>
      </c>
      <c r="E171" s="106"/>
      <c r="F171" s="106"/>
      <c r="G171" s="106">
        <v>2</v>
      </c>
      <c r="H171" s="106"/>
      <c r="I171" s="106"/>
      <c r="J171" s="106"/>
      <c r="K171" s="107"/>
      <c r="L171" s="29">
        <f t="shared" si="23"/>
        <v>2</v>
      </c>
    </row>
    <row r="172" spans="1:12" ht="12.75" customHeight="1" x14ac:dyDescent="0.25">
      <c r="A172" s="311"/>
      <c r="B172" s="325"/>
      <c r="C172" s="17" t="s">
        <v>107</v>
      </c>
      <c r="D172" s="65" t="s">
        <v>108</v>
      </c>
      <c r="E172" s="98">
        <v>2</v>
      </c>
      <c r="F172" s="98"/>
      <c r="G172" s="98"/>
      <c r="H172" s="98"/>
      <c r="I172" s="98"/>
      <c r="J172" s="98"/>
      <c r="K172" s="99"/>
      <c r="L172" s="29">
        <f t="shared" si="23"/>
        <v>2</v>
      </c>
    </row>
    <row r="173" spans="1:12" ht="17.25" customHeight="1" x14ac:dyDescent="0.25">
      <c r="A173" s="311"/>
      <c r="B173" s="325"/>
      <c r="C173" s="17"/>
      <c r="D173" s="102"/>
      <c r="E173" s="98"/>
      <c r="F173" s="98"/>
      <c r="G173" s="98"/>
      <c r="H173" s="98"/>
      <c r="I173" s="98"/>
      <c r="J173" s="98"/>
      <c r="K173" s="98"/>
      <c r="L173" s="77">
        <f>SUM(L170:L172)</f>
        <v>5</v>
      </c>
    </row>
    <row r="174" spans="1:12" ht="12.75" customHeight="1" x14ac:dyDescent="0.25">
      <c r="A174" s="311">
        <v>34</v>
      </c>
      <c r="B174" s="325" t="s">
        <v>156</v>
      </c>
      <c r="C174" s="11" t="s">
        <v>17</v>
      </c>
      <c r="D174" s="109" t="s">
        <v>18</v>
      </c>
      <c r="E174" s="93"/>
      <c r="F174" s="93"/>
      <c r="G174" s="93">
        <v>3</v>
      </c>
      <c r="H174" s="93">
        <v>3</v>
      </c>
      <c r="I174" s="93"/>
      <c r="J174" s="93"/>
      <c r="K174" s="94"/>
      <c r="L174" s="16">
        <f>SUM(L170:L171)</f>
        <v>3</v>
      </c>
    </row>
    <row r="175" spans="1:12" ht="14.25" customHeight="1" x14ac:dyDescent="0.25">
      <c r="A175" s="311"/>
      <c r="B175" s="325"/>
      <c r="C175" s="17" t="s">
        <v>140</v>
      </c>
      <c r="D175" s="102" t="s">
        <v>141</v>
      </c>
      <c r="E175" s="98"/>
      <c r="F175" s="98"/>
      <c r="G175" s="98"/>
      <c r="H175" s="98"/>
      <c r="I175" s="98"/>
      <c r="J175" s="98">
        <v>3</v>
      </c>
      <c r="K175" s="99"/>
      <c r="L175" s="77">
        <f>SUM(E175:K175)</f>
        <v>3</v>
      </c>
    </row>
    <row r="176" spans="1:12" ht="17.25" customHeight="1" x14ac:dyDescent="0.25">
      <c r="A176" s="311"/>
      <c r="B176" s="325"/>
      <c r="C176" s="17"/>
      <c r="D176" s="102"/>
      <c r="E176" s="98"/>
      <c r="F176" s="98"/>
      <c r="G176" s="98"/>
      <c r="H176" s="98"/>
      <c r="I176" s="98"/>
      <c r="J176" s="98"/>
      <c r="K176" s="98"/>
      <c r="L176" s="77">
        <f>SUM(L174:L175)</f>
        <v>6</v>
      </c>
    </row>
    <row r="177" spans="1:12" ht="14.25" customHeight="1" x14ac:dyDescent="0.25">
      <c r="A177" s="311">
        <v>35</v>
      </c>
      <c r="B177" s="323" t="s">
        <v>157</v>
      </c>
      <c r="C177" s="11" t="s">
        <v>158</v>
      </c>
      <c r="D177" s="92" t="s">
        <v>130</v>
      </c>
      <c r="E177" s="93">
        <v>1</v>
      </c>
      <c r="F177" s="93">
        <v>1</v>
      </c>
      <c r="G177" s="93"/>
      <c r="H177" s="93"/>
      <c r="I177" s="93"/>
      <c r="J177" s="93"/>
      <c r="K177" s="93"/>
      <c r="L177" s="16">
        <f>SUM(E177:K177)</f>
        <v>2</v>
      </c>
    </row>
    <row r="178" spans="1:12" ht="16.5" customHeight="1" x14ac:dyDescent="0.25">
      <c r="A178" s="311"/>
      <c r="B178" s="324"/>
      <c r="C178" s="44"/>
      <c r="D178" s="95"/>
      <c r="E178" s="96"/>
      <c r="F178" s="96"/>
      <c r="G178" s="96"/>
      <c r="H178" s="96"/>
      <c r="I178" s="96"/>
      <c r="J178" s="96"/>
      <c r="K178" s="96"/>
      <c r="L178" s="77">
        <f>SUM(L177:L177)</f>
        <v>2</v>
      </c>
    </row>
    <row r="179" spans="1:12" ht="13.5" customHeight="1" x14ac:dyDescent="0.25">
      <c r="A179" s="311">
        <v>36</v>
      </c>
      <c r="B179" s="323" t="s">
        <v>159</v>
      </c>
      <c r="C179" s="58" t="s">
        <v>23</v>
      </c>
      <c r="D179" s="109" t="s">
        <v>24</v>
      </c>
      <c r="E179" s="112"/>
      <c r="F179" s="112"/>
      <c r="G179" s="112"/>
      <c r="H179" s="112"/>
      <c r="I179" s="112"/>
      <c r="J179" s="112">
        <v>6</v>
      </c>
      <c r="K179" s="113">
        <v>14</v>
      </c>
      <c r="L179" s="22">
        <f t="shared" ref="L179:L182" si="24">SUM(E179:K179)</f>
        <v>20</v>
      </c>
    </row>
    <row r="180" spans="1:12" ht="13.5" customHeight="1" x14ac:dyDescent="0.25">
      <c r="A180" s="311"/>
      <c r="B180" s="324"/>
      <c r="C180" s="24" t="s">
        <v>104</v>
      </c>
      <c r="D180" s="104" t="s">
        <v>24</v>
      </c>
      <c r="E180" s="101"/>
      <c r="F180" s="101"/>
      <c r="G180" s="101"/>
      <c r="H180" s="101"/>
      <c r="I180" s="101"/>
      <c r="J180" s="101">
        <v>1</v>
      </c>
      <c r="K180" s="101">
        <v>4</v>
      </c>
      <c r="L180" s="29">
        <f t="shared" si="24"/>
        <v>5</v>
      </c>
    </row>
    <row r="181" spans="1:12" ht="13.5" customHeight="1" x14ac:dyDescent="0.25">
      <c r="A181" s="311"/>
      <c r="B181" s="324"/>
      <c r="C181" s="75" t="s">
        <v>160</v>
      </c>
      <c r="D181" s="95" t="s">
        <v>161</v>
      </c>
      <c r="E181" s="96"/>
      <c r="F181" s="96"/>
      <c r="G181" s="96"/>
      <c r="H181" s="96"/>
      <c r="I181" s="96"/>
      <c r="J181" s="96">
        <v>1</v>
      </c>
      <c r="K181" s="97"/>
      <c r="L181" s="20">
        <f t="shared" si="24"/>
        <v>1</v>
      </c>
    </row>
    <row r="182" spans="1:12" ht="13.5" customHeight="1" x14ac:dyDescent="0.25">
      <c r="A182" s="311"/>
      <c r="B182" s="324"/>
      <c r="C182" s="24" t="s">
        <v>25</v>
      </c>
      <c r="D182" s="104" t="s">
        <v>33</v>
      </c>
      <c r="E182" s="101"/>
      <c r="F182" s="101"/>
      <c r="G182" s="101"/>
      <c r="H182" s="101"/>
      <c r="I182" s="101"/>
      <c r="J182" s="101">
        <v>2</v>
      </c>
      <c r="K182" s="101"/>
      <c r="L182" s="29">
        <f t="shared" si="24"/>
        <v>2</v>
      </c>
    </row>
    <row r="183" spans="1:12" ht="17.25" customHeight="1" x14ac:dyDescent="0.25">
      <c r="A183" s="311"/>
      <c r="B183" s="324"/>
      <c r="C183" s="114"/>
      <c r="D183" s="115"/>
      <c r="E183" s="116"/>
      <c r="F183" s="116"/>
      <c r="G183" s="116"/>
      <c r="H183" s="116"/>
      <c r="I183" s="116"/>
      <c r="J183" s="116"/>
      <c r="K183" s="116"/>
      <c r="L183" s="67">
        <f>SUM(L179:L182)</f>
        <v>28</v>
      </c>
    </row>
    <row r="184" spans="1:12" ht="15.75" customHeight="1" x14ac:dyDescent="0.25">
      <c r="A184" s="311">
        <v>37</v>
      </c>
      <c r="B184" s="329" t="s">
        <v>162</v>
      </c>
      <c r="C184" s="81" t="s">
        <v>154</v>
      </c>
      <c r="D184" s="105" t="s">
        <v>69</v>
      </c>
      <c r="E184" s="106"/>
      <c r="F184" s="106">
        <v>17</v>
      </c>
      <c r="G184" s="106">
        <v>4</v>
      </c>
      <c r="H184" s="106"/>
      <c r="I184" s="106"/>
      <c r="J184" s="106"/>
      <c r="K184" s="106"/>
      <c r="L184" s="71">
        <f>SUM(E184:K184)</f>
        <v>21</v>
      </c>
    </row>
    <row r="185" spans="1:12" ht="17.25" customHeight="1" x14ac:dyDescent="0.25">
      <c r="A185" s="311"/>
      <c r="B185" s="330"/>
      <c r="C185" s="42"/>
      <c r="D185" s="37"/>
      <c r="E185" s="38"/>
      <c r="F185" s="38"/>
      <c r="G185" s="38"/>
      <c r="H185" s="38"/>
      <c r="I185" s="38"/>
      <c r="J185" s="38"/>
      <c r="K185" s="38"/>
      <c r="L185" s="41">
        <f>SUM(L184:L184)</f>
        <v>21</v>
      </c>
    </row>
    <row r="186" spans="1:12" ht="22.5" customHeight="1" x14ac:dyDescent="0.25">
      <c r="A186" s="311">
        <v>38</v>
      </c>
      <c r="B186" s="328" t="s">
        <v>163</v>
      </c>
      <c r="C186" s="81" t="s">
        <v>164</v>
      </c>
      <c r="D186" s="95" t="s">
        <v>111</v>
      </c>
      <c r="E186" s="106"/>
      <c r="F186" s="106"/>
      <c r="G186" s="106">
        <v>3</v>
      </c>
      <c r="H186" s="106">
        <v>3</v>
      </c>
      <c r="I186" s="106"/>
      <c r="J186" s="106"/>
      <c r="K186" s="107"/>
      <c r="L186" s="71">
        <f t="shared" ref="L186:L187" si="25">SUM(E186:K186)</f>
        <v>6</v>
      </c>
    </row>
    <row r="187" spans="1:12" ht="23.25" customHeight="1" x14ac:dyDescent="0.25">
      <c r="A187" s="311"/>
      <c r="B187" s="325"/>
      <c r="C187" s="81" t="s">
        <v>165</v>
      </c>
      <c r="D187" s="104" t="s">
        <v>146</v>
      </c>
      <c r="E187" s="106"/>
      <c r="F187" s="106"/>
      <c r="G187" s="106"/>
      <c r="H187" s="106">
        <v>2</v>
      </c>
      <c r="I187" s="106"/>
      <c r="J187" s="106"/>
      <c r="K187" s="107"/>
      <c r="L187" s="71">
        <f t="shared" si="25"/>
        <v>2</v>
      </c>
    </row>
    <row r="188" spans="1:12" ht="17.25" customHeight="1" x14ac:dyDescent="0.25">
      <c r="A188" s="311"/>
      <c r="B188" s="325"/>
      <c r="C188" s="17"/>
      <c r="D188" s="65"/>
      <c r="E188" s="31"/>
      <c r="F188" s="31"/>
      <c r="G188" s="31"/>
      <c r="H188" s="31"/>
      <c r="I188" s="31"/>
      <c r="J188" s="31"/>
      <c r="K188" s="38"/>
      <c r="L188" s="41">
        <f>SUM(L186:L187)</f>
        <v>8</v>
      </c>
    </row>
    <row r="189" spans="1:12" ht="17.25" customHeight="1" x14ac:dyDescent="0.25">
      <c r="A189" s="311">
        <v>39</v>
      </c>
      <c r="B189" s="324" t="s">
        <v>166</v>
      </c>
      <c r="C189" s="11" t="s">
        <v>86</v>
      </c>
      <c r="D189" s="12" t="s">
        <v>87</v>
      </c>
      <c r="E189" s="14"/>
      <c r="F189" s="14">
        <v>3</v>
      </c>
      <c r="G189" s="14">
        <v>6</v>
      </c>
      <c r="H189" s="14"/>
      <c r="I189" s="14"/>
      <c r="J189" s="14"/>
      <c r="K189" s="14"/>
      <c r="L189" s="71">
        <f t="shared" ref="L189:L190" si="26">SUM(E189:K189)</f>
        <v>9</v>
      </c>
    </row>
    <row r="190" spans="1:12" ht="17.25" customHeight="1" x14ac:dyDescent="0.25">
      <c r="A190" s="311"/>
      <c r="B190" s="325"/>
      <c r="C190" s="80" t="s">
        <v>84</v>
      </c>
      <c r="D190" s="25" t="s">
        <v>85</v>
      </c>
      <c r="E190" s="27"/>
      <c r="F190" s="27">
        <v>2</v>
      </c>
      <c r="G190" s="27"/>
      <c r="H190" s="27"/>
      <c r="I190" s="27"/>
      <c r="J190" s="27"/>
      <c r="K190" s="27"/>
      <c r="L190" s="71">
        <f t="shared" si="26"/>
        <v>2</v>
      </c>
    </row>
    <row r="191" spans="1:12" ht="17.25" customHeight="1" x14ac:dyDescent="0.25">
      <c r="A191" s="311"/>
      <c r="B191" s="325"/>
      <c r="C191" s="42"/>
      <c r="D191" s="37"/>
      <c r="E191" s="38"/>
      <c r="F191" s="38"/>
      <c r="G191" s="38"/>
      <c r="H191" s="38"/>
      <c r="I191" s="38"/>
      <c r="J191" s="38"/>
      <c r="K191" s="38"/>
      <c r="L191" s="41">
        <f>SUM(L189:L190)</f>
        <v>11</v>
      </c>
    </row>
    <row r="192" spans="1:12" ht="17.25" customHeight="1" x14ac:dyDescent="0.25">
      <c r="A192" s="311">
        <v>40</v>
      </c>
      <c r="B192" s="324" t="s">
        <v>167</v>
      </c>
      <c r="C192" s="81" t="s">
        <v>168</v>
      </c>
      <c r="D192" s="70" t="s">
        <v>169</v>
      </c>
      <c r="E192" s="117"/>
      <c r="F192" s="117"/>
      <c r="G192" s="117"/>
      <c r="H192" s="117"/>
      <c r="I192" s="117"/>
      <c r="J192" s="117">
        <v>1</v>
      </c>
      <c r="K192" s="117"/>
      <c r="L192" s="71">
        <f>SUM(E192:K192)</f>
        <v>1</v>
      </c>
    </row>
    <row r="193" spans="1:12" ht="17.25" customHeight="1" x14ac:dyDescent="0.25">
      <c r="A193" s="311"/>
      <c r="B193" s="323"/>
      <c r="C193" s="17"/>
      <c r="D193" s="65"/>
      <c r="E193" s="31"/>
      <c r="F193" s="31"/>
      <c r="G193" s="31"/>
      <c r="H193" s="31"/>
      <c r="I193" s="31"/>
      <c r="J193" s="31"/>
      <c r="K193" s="38"/>
      <c r="L193" s="41">
        <f>SUM(L192:L192)</f>
        <v>1</v>
      </c>
    </row>
    <row r="194" spans="1:12" ht="15.75" customHeight="1" x14ac:dyDescent="0.25">
      <c r="A194" s="311">
        <v>41</v>
      </c>
      <c r="B194" s="312" t="s">
        <v>170</v>
      </c>
      <c r="C194" s="21" t="s">
        <v>44</v>
      </c>
      <c r="D194" s="12" t="s">
        <v>45</v>
      </c>
      <c r="E194" s="13"/>
      <c r="F194" s="13">
        <v>2</v>
      </c>
      <c r="G194" s="13">
        <v>3</v>
      </c>
      <c r="H194" s="13">
        <v>1</v>
      </c>
      <c r="I194" s="13"/>
      <c r="J194" s="13"/>
      <c r="K194" s="59"/>
      <c r="L194" s="16">
        <f t="shared" ref="L194:L201" si="27">SUM(E194:K194)</f>
        <v>6</v>
      </c>
    </row>
    <row r="195" spans="1:12" ht="15.75" customHeight="1" x14ac:dyDescent="0.25">
      <c r="A195" s="311"/>
      <c r="B195" s="313"/>
      <c r="C195" s="69" t="s">
        <v>72</v>
      </c>
      <c r="D195" s="70" t="s">
        <v>73</v>
      </c>
      <c r="E195" s="62"/>
      <c r="F195" s="62">
        <v>1</v>
      </c>
      <c r="G195" s="62"/>
      <c r="H195" s="62">
        <v>1</v>
      </c>
      <c r="I195" s="62"/>
      <c r="J195" s="62"/>
      <c r="K195" s="82"/>
      <c r="L195" s="29">
        <f t="shared" si="27"/>
        <v>2</v>
      </c>
    </row>
    <row r="196" spans="1:12" ht="15.75" customHeight="1" x14ac:dyDescent="0.25">
      <c r="A196" s="311"/>
      <c r="B196" s="313"/>
      <c r="C196" s="69" t="s">
        <v>66</v>
      </c>
      <c r="D196" s="70" t="s">
        <v>67</v>
      </c>
      <c r="E196" s="62">
        <v>2</v>
      </c>
      <c r="F196" s="62">
        <v>1</v>
      </c>
      <c r="G196" s="62">
        <v>3</v>
      </c>
      <c r="H196" s="62">
        <v>2</v>
      </c>
      <c r="I196" s="62"/>
      <c r="J196" s="62"/>
      <c r="K196" s="82"/>
      <c r="L196" s="29">
        <f t="shared" si="27"/>
        <v>8</v>
      </c>
    </row>
    <row r="197" spans="1:12" ht="15.75" customHeight="1" x14ac:dyDescent="0.25">
      <c r="A197" s="311"/>
      <c r="B197" s="313"/>
      <c r="C197" s="69" t="s">
        <v>52</v>
      </c>
      <c r="D197" s="70" t="s">
        <v>53</v>
      </c>
      <c r="E197" s="62"/>
      <c r="F197" s="62">
        <v>1</v>
      </c>
      <c r="G197" s="62">
        <v>2</v>
      </c>
      <c r="H197" s="62">
        <v>2</v>
      </c>
      <c r="I197" s="62"/>
      <c r="J197" s="62"/>
      <c r="K197" s="82"/>
      <c r="L197" s="29">
        <f t="shared" si="27"/>
        <v>5</v>
      </c>
    </row>
    <row r="198" spans="1:12" ht="15.75" customHeight="1" x14ac:dyDescent="0.25">
      <c r="A198" s="311"/>
      <c r="B198" s="313"/>
      <c r="C198" s="69" t="s">
        <v>171</v>
      </c>
      <c r="D198" s="25" t="s">
        <v>111</v>
      </c>
      <c r="E198" s="62"/>
      <c r="F198" s="62">
        <v>1</v>
      </c>
      <c r="G198" s="62">
        <v>2</v>
      </c>
      <c r="H198" s="62">
        <v>1</v>
      </c>
      <c r="I198" s="62"/>
      <c r="J198" s="62"/>
      <c r="K198" s="82"/>
      <c r="L198" s="29">
        <f t="shared" si="27"/>
        <v>4</v>
      </c>
    </row>
    <row r="199" spans="1:12" ht="17.25" customHeight="1" x14ac:dyDescent="0.25">
      <c r="A199" s="311"/>
      <c r="B199" s="313"/>
      <c r="C199" s="24" t="s">
        <v>80</v>
      </c>
      <c r="D199" s="25" t="s">
        <v>81</v>
      </c>
      <c r="E199" s="26"/>
      <c r="F199" s="26">
        <v>1</v>
      </c>
      <c r="G199" s="26"/>
      <c r="H199" s="26">
        <v>1</v>
      </c>
      <c r="I199" s="26"/>
      <c r="J199" s="26"/>
      <c r="K199" s="63"/>
      <c r="L199" s="29">
        <f t="shared" si="27"/>
        <v>2</v>
      </c>
    </row>
    <row r="200" spans="1:12" ht="17.25" customHeight="1" x14ac:dyDescent="0.25">
      <c r="A200" s="311"/>
      <c r="B200" s="313"/>
      <c r="C200" s="24" t="s">
        <v>35</v>
      </c>
      <c r="D200" s="25" t="s">
        <v>36</v>
      </c>
      <c r="E200" s="26"/>
      <c r="F200" s="26"/>
      <c r="G200" s="26"/>
      <c r="H200" s="26">
        <v>1</v>
      </c>
      <c r="I200" s="26"/>
      <c r="J200" s="26"/>
      <c r="K200" s="63"/>
      <c r="L200" s="29">
        <f t="shared" si="27"/>
        <v>1</v>
      </c>
    </row>
    <row r="201" spans="1:12" ht="17.25" customHeight="1" x14ac:dyDescent="0.25">
      <c r="A201" s="311"/>
      <c r="B201" s="313"/>
      <c r="C201" s="24" t="s">
        <v>172</v>
      </c>
      <c r="D201" s="25" t="s">
        <v>173</v>
      </c>
      <c r="E201" s="26">
        <v>1</v>
      </c>
      <c r="F201" s="26">
        <v>1</v>
      </c>
      <c r="G201" s="26"/>
      <c r="H201" s="26">
        <v>1</v>
      </c>
      <c r="I201" s="26"/>
      <c r="J201" s="26"/>
      <c r="K201" s="63"/>
      <c r="L201" s="29">
        <f t="shared" si="27"/>
        <v>3</v>
      </c>
    </row>
    <row r="202" spans="1:12" ht="17.25" customHeight="1" x14ac:dyDescent="0.25">
      <c r="A202" s="311"/>
      <c r="B202" s="313"/>
      <c r="C202" s="36"/>
      <c r="D202" s="37"/>
      <c r="E202" s="38"/>
      <c r="F202" s="38"/>
      <c r="G202" s="38"/>
      <c r="H202" s="38"/>
      <c r="I202" s="38"/>
      <c r="J202" s="38"/>
      <c r="K202" s="38"/>
      <c r="L202" s="41">
        <f>SUM(L194:L201)</f>
        <v>31</v>
      </c>
    </row>
    <row r="203" spans="1:12" ht="16.5" customHeight="1" x14ac:dyDescent="0.25">
      <c r="A203" s="311">
        <v>42</v>
      </c>
      <c r="B203" s="312" t="s">
        <v>174</v>
      </c>
      <c r="C203" s="21" t="s">
        <v>175</v>
      </c>
      <c r="D203" s="12" t="s">
        <v>176</v>
      </c>
      <c r="E203" s="13"/>
      <c r="F203" s="13"/>
      <c r="G203" s="13"/>
      <c r="H203" s="13"/>
      <c r="I203" s="13"/>
      <c r="J203" s="13">
        <v>2</v>
      </c>
      <c r="K203" s="59"/>
      <c r="L203" s="16">
        <f t="shared" ref="L203:L220" si="28">SUM(E203:K203)</f>
        <v>2</v>
      </c>
    </row>
    <row r="204" spans="1:12" ht="15.75" customHeight="1" x14ac:dyDescent="0.25">
      <c r="A204" s="311"/>
      <c r="B204" s="313"/>
      <c r="C204" s="69" t="s">
        <v>177</v>
      </c>
      <c r="D204" s="70" t="s">
        <v>111</v>
      </c>
      <c r="E204" s="62"/>
      <c r="F204" s="62">
        <v>1</v>
      </c>
      <c r="G204" s="62"/>
      <c r="H204" s="62">
        <v>3</v>
      </c>
      <c r="I204" s="62"/>
      <c r="J204" s="62"/>
      <c r="K204" s="82"/>
      <c r="L204" s="71">
        <f t="shared" si="28"/>
        <v>4</v>
      </c>
    </row>
    <row r="205" spans="1:12" ht="17.25" customHeight="1" x14ac:dyDescent="0.25">
      <c r="A205" s="311"/>
      <c r="B205" s="313"/>
      <c r="C205" s="69" t="s">
        <v>178</v>
      </c>
      <c r="D205" s="70" t="s">
        <v>111</v>
      </c>
      <c r="E205" s="62">
        <v>1</v>
      </c>
      <c r="F205" s="62">
        <v>2</v>
      </c>
      <c r="G205" s="62"/>
      <c r="H205" s="62"/>
      <c r="I205" s="62"/>
      <c r="J205" s="62"/>
      <c r="K205" s="82"/>
      <c r="L205" s="71">
        <f t="shared" si="28"/>
        <v>3</v>
      </c>
    </row>
    <row r="206" spans="1:12" ht="17.25" customHeight="1" x14ac:dyDescent="0.25">
      <c r="A206" s="311"/>
      <c r="B206" s="313"/>
      <c r="C206" s="69" t="s">
        <v>164</v>
      </c>
      <c r="D206" s="70" t="s">
        <v>111</v>
      </c>
      <c r="E206" s="62"/>
      <c r="F206" s="62"/>
      <c r="G206" s="62">
        <v>1</v>
      </c>
      <c r="H206" s="62">
        <v>2</v>
      </c>
      <c r="I206" s="62"/>
      <c r="J206" s="62"/>
      <c r="K206" s="82"/>
      <c r="L206" s="71">
        <f t="shared" si="28"/>
        <v>3</v>
      </c>
    </row>
    <row r="207" spans="1:12" ht="17.25" customHeight="1" x14ac:dyDescent="0.25">
      <c r="A207" s="311"/>
      <c r="B207" s="313"/>
      <c r="C207" s="69" t="s">
        <v>110</v>
      </c>
      <c r="D207" s="70" t="s">
        <v>111</v>
      </c>
      <c r="E207" s="62"/>
      <c r="F207" s="62"/>
      <c r="G207" s="62">
        <v>1</v>
      </c>
      <c r="H207" s="62"/>
      <c r="I207" s="62"/>
      <c r="J207" s="62"/>
      <c r="K207" s="82"/>
      <c r="L207" s="71">
        <f t="shared" si="28"/>
        <v>1</v>
      </c>
    </row>
    <row r="208" spans="1:12" ht="17.25" customHeight="1" x14ac:dyDescent="0.25">
      <c r="A208" s="311"/>
      <c r="B208" s="313"/>
      <c r="C208" s="69" t="s">
        <v>179</v>
      </c>
      <c r="D208" s="70" t="s">
        <v>63</v>
      </c>
      <c r="E208" s="62"/>
      <c r="F208" s="62"/>
      <c r="G208" s="62"/>
      <c r="H208" s="62"/>
      <c r="I208" s="62"/>
      <c r="J208" s="62">
        <v>1</v>
      </c>
      <c r="K208" s="82">
        <v>2</v>
      </c>
      <c r="L208" s="71">
        <f t="shared" si="28"/>
        <v>3</v>
      </c>
    </row>
    <row r="209" spans="1:12" ht="17.25" customHeight="1" x14ac:dyDescent="0.25">
      <c r="A209" s="311"/>
      <c r="B209" s="313"/>
      <c r="C209" s="69" t="s">
        <v>84</v>
      </c>
      <c r="D209" s="70" t="s">
        <v>85</v>
      </c>
      <c r="E209" s="62"/>
      <c r="F209" s="62"/>
      <c r="G209" s="62"/>
      <c r="H209" s="62">
        <v>2</v>
      </c>
      <c r="I209" s="62"/>
      <c r="J209" s="62"/>
      <c r="K209" s="82"/>
      <c r="L209" s="71">
        <f t="shared" si="28"/>
        <v>2</v>
      </c>
    </row>
    <row r="210" spans="1:12" ht="17.25" customHeight="1" x14ac:dyDescent="0.25">
      <c r="A210" s="311"/>
      <c r="B210" s="313"/>
      <c r="C210" s="69" t="s">
        <v>180</v>
      </c>
      <c r="D210" s="70" t="s">
        <v>181</v>
      </c>
      <c r="E210" s="62"/>
      <c r="F210" s="62"/>
      <c r="G210" s="62"/>
      <c r="H210" s="62"/>
      <c r="I210" s="62"/>
      <c r="J210" s="62"/>
      <c r="K210" s="82">
        <v>2</v>
      </c>
      <c r="L210" s="71">
        <f t="shared" si="28"/>
        <v>2</v>
      </c>
    </row>
    <row r="211" spans="1:12" ht="17.25" customHeight="1" x14ac:dyDescent="0.25">
      <c r="A211" s="311"/>
      <c r="B211" s="313"/>
      <c r="C211" s="24" t="s">
        <v>86</v>
      </c>
      <c r="D211" s="25" t="s">
        <v>87</v>
      </c>
      <c r="E211" s="26"/>
      <c r="F211" s="26">
        <v>2</v>
      </c>
      <c r="G211" s="26">
        <v>2</v>
      </c>
      <c r="H211" s="26"/>
      <c r="I211" s="26">
        <v>2</v>
      </c>
      <c r="J211" s="26"/>
      <c r="K211" s="63"/>
      <c r="L211" s="71">
        <f t="shared" si="28"/>
        <v>6</v>
      </c>
    </row>
    <row r="212" spans="1:12" ht="24" customHeight="1" x14ac:dyDescent="0.25">
      <c r="A212" s="311"/>
      <c r="B212" s="313"/>
      <c r="C212" s="30" t="s">
        <v>182</v>
      </c>
      <c r="D212" s="65" t="s">
        <v>124</v>
      </c>
      <c r="E212" s="31">
        <v>2</v>
      </c>
      <c r="F212" s="31">
        <v>2</v>
      </c>
      <c r="G212" s="31">
        <v>3</v>
      </c>
      <c r="H212" s="31">
        <v>5</v>
      </c>
      <c r="I212" s="31"/>
      <c r="J212" s="31"/>
      <c r="K212" s="66"/>
      <c r="L212" s="71">
        <f t="shared" si="28"/>
        <v>12</v>
      </c>
    </row>
    <row r="213" spans="1:12" ht="17.25" customHeight="1" x14ac:dyDescent="0.25">
      <c r="A213" s="311"/>
      <c r="B213" s="313"/>
      <c r="C213" s="30" t="s">
        <v>142</v>
      </c>
      <c r="D213" s="65" t="s">
        <v>143</v>
      </c>
      <c r="E213" s="31"/>
      <c r="F213" s="31"/>
      <c r="G213" s="31"/>
      <c r="H213" s="31"/>
      <c r="I213" s="31"/>
      <c r="J213" s="31"/>
      <c r="K213" s="66">
        <v>2</v>
      </c>
      <c r="L213" s="71">
        <f t="shared" si="28"/>
        <v>2</v>
      </c>
    </row>
    <row r="214" spans="1:12" ht="17.25" customHeight="1" x14ac:dyDescent="0.25">
      <c r="A214" s="311"/>
      <c r="B214" s="313"/>
      <c r="C214" s="30" t="s">
        <v>52</v>
      </c>
      <c r="D214" s="65" t="s">
        <v>53</v>
      </c>
      <c r="E214" s="31"/>
      <c r="F214" s="31">
        <v>1</v>
      </c>
      <c r="G214" s="31">
        <v>1</v>
      </c>
      <c r="H214" s="31">
        <v>1</v>
      </c>
      <c r="I214" s="31"/>
      <c r="J214" s="31"/>
      <c r="K214" s="66"/>
      <c r="L214" s="71">
        <f t="shared" si="28"/>
        <v>3</v>
      </c>
    </row>
    <row r="215" spans="1:12" ht="17.25" customHeight="1" x14ac:dyDescent="0.25">
      <c r="A215" s="311"/>
      <c r="B215" s="313"/>
      <c r="C215" s="30" t="s">
        <v>54</v>
      </c>
      <c r="D215" s="65" t="s">
        <v>55</v>
      </c>
      <c r="E215" s="31"/>
      <c r="F215" s="31"/>
      <c r="G215" s="31"/>
      <c r="H215" s="31"/>
      <c r="I215" s="31"/>
      <c r="J215" s="31">
        <v>1</v>
      </c>
      <c r="K215" s="66"/>
      <c r="L215" s="71">
        <f t="shared" si="28"/>
        <v>1</v>
      </c>
    </row>
    <row r="216" spans="1:12" ht="17.25" customHeight="1" x14ac:dyDescent="0.25">
      <c r="A216" s="311"/>
      <c r="B216" s="313"/>
      <c r="C216" s="30" t="s">
        <v>46</v>
      </c>
      <c r="D216" s="65" t="s">
        <v>47</v>
      </c>
      <c r="E216" s="31"/>
      <c r="F216" s="31"/>
      <c r="G216" s="31"/>
      <c r="H216" s="31"/>
      <c r="I216" s="31"/>
      <c r="J216" s="31">
        <v>1</v>
      </c>
      <c r="K216" s="66"/>
      <c r="L216" s="71">
        <f t="shared" si="28"/>
        <v>1</v>
      </c>
    </row>
    <row r="217" spans="1:12" ht="17.25" customHeight="1" x14ac:dyDescent="0.25">
      <c r="A217" s="311"/>
      <c r="B217" s="313"/>
      <c r="C217" s="30" t="s">
        <v>44</v>
      </c>
      <c r="D217" s="65" t="s">
        <v>45</v>
      </c>
      <c r="E217" s="31">
        <v>1</v>
      </c>
      <c r="F217" s="31">
        <v>2</v>
      </c>
      <c r="G217" s="31">
        <v>1</v>
      </c>
      <c r="H217" s="31">
        <v>1</v>
      </c>
      <c r="I217" s="31"/>
      <c r="J217" s="31"/>
      <c r="K217" s="66"/>
      <c r="L217" s="71">
        <f t="shared" si="28"/>
        <v>5</v>
      </c>
    </row>
    <row r="218" spans="1:12" ht="17.25" customHeight="1" x14ac:dyDescent="0.25">
      <c r="A218" s="311"/>
      <c r="B218" s="313"/>
      <c r="C218" s="30" t="s">
        <v>113</v>
      </c>
      <c r="D218" s="65" t="s">
        <v>69</v>
      </c>
      <c r="E218" s="31"/>
      <c r="F218" s="31"/>
      <c r="G218" s="31">
        <v>2</v>
      </c>
      <c r="H218" s="31">
        <v>1</v>
      </c>
      <c r="I218" s="31"/>
      <c r="J218" s="31"/>
      <c r="K218" s="66"/>
      <c r="L218" s="71">
        <f t="shared" si="28"/>
        <v>3</v>
      </c>
    </row>
    <row r="219" spans="1:12" ht="17.25" customHeight="1" x14ac:dyDescent="0.25">
      <c r="A219" s="311"/>
      <c r="B219" s="313"/>
      <c r="C219" s="30" t="s">
        <v>34</v>
      </c>
      <c r="D219" s="65" t="s">
        <v>33</v>
      </c>
      <c r="E219" s="31"/>
      <c r="F219" s="31"/>
      <c r="G219" s="31"/>
      <c r="H219" s="31"/>
      <c r="I219" s="31"/>
      <c r="J219" s="31"/>
      <c r="K219" s="66">
        <v>2</v>
      </c>
      <c r="L219" s="71">
        <f t="shared" si="28"/>
        <v>2</v>
      </c>
    </row>
    <row r="220" spans="1:12" ht="17.25" customHeight="1" x14ac:dyDescent="0.25">
      <c r="A220" s="311"/>
      <c r="B220" s="313"/>
      <c r="C220" s="30" t="s">
        <v>154</v>
      </c>
      <c r="D220" s="65" t="s">
        <v>69</v>
      </c>
      <c r="E220" s="31"/>
      <c r="F220" s="31">
        <v>1</v>
      </c>
      <c r="G220" s="31"/>
      <c r="H220" s="31"/>
      <c r="I220" s="31"/>
      <c r="J220" s="31"/>
      <c r="K220" s="66"/>
      <c r="L220" s="71">
        <f t="shared" si="28"/>
        <v>1</v>
      </c>
    </row>
    <row r="221" spans="1:12" ht="17.25" customHeight="1" x14ac:dyDescent="0.25">
      <c r="A221" s="311"/>
      <c r="B221" s="313"/>
      <c r="C221" s="30"/>
      <c r="D221" s="65"/>
      <c r="E221" s="31"/>
      <c r="F221" s="31"/>
      <c r="G221" s="31"/>
      <c r="H221" s="31"/>
      <c r="I221" s="31"/>
      <c r="J221" s="31"/>
      <c r="K221" s="31"/>
      <c r="L221" s="77">
        <f>SUM(L203:L220)</f>
        <v>56</v>
      </c>
    </row>
    <row r="222" spans="1:12" ht="16.5" customHeight="1" x14ac:dyDescent="0.25">
      <c r="A222" s="311">
        <v>43</v>
      </c>
      <c r="B222" s="312" t="s">
        <v>183</v>
      </c>
      <c r="C222" s="83" t="s">
        <v>72</v>
      </c>
      <c r="D222" s="32" t="s">
        <v>73</v>
      </c>
      <c r="E222" s="33"/>
      <c r="F222" s="34"/>
      <c r="G222" s="34">
        <v>2</v>
      </c>
      <c r="H222" s="34">
        <v>1</v>
      </c>
      <c r="I222" s="118">
        <v>1</v>
      </c>
      <c r="J222" s="34"/>
      <c r="K222" s="35"/>
      <c r="L222" s="22">
        <f t="shared" ref="L222:L244" si="29">SUM(E222:K222)</f>
        <v>4</v>
      </c>
    </row>
    <row r="223" spans="1:12" ht="15.75" customHeight="1" x14ac:dyDescent="0.25">
      <c r="A223" s="311"/>
      <c r="B223" s="313"/>
      <c r="C223" s="80" t="s">
        <v>74</v>
      </c>
      <c r="D223" s="25" t="s">
        <v>75</v>
      </c>
      <c r="E223" s="26"/>
      <c r="F223" s="27"/>
      <c r="G223" s="27"/>
      <c r="H223" s="27">
        <v>1</v>
      </c>
      <c r="I223" s="119">
        <v>3</v>
      </c>
      <c r="J223" s="27"/>
      <c r="K223" s="27"/>
      <c r="L223" s="29">
        <f t="shared" si="29"/>
        <v>4</v>
      </c>
    </row>
    <row r="224" spans="1:12" ht="15.75" customHeight="1" x14ac:dyDescent="0.25">
      <c r="A224" s="311"/>
      <c r="B224" s="313"/>
      <c r="C224" s="80" t="s">
        <v>56</v>
      </c>
      <c r="D224" s="25" t="s">
        <v>57</v>
      </c>
      <c r="E224" s="26">
        <v>1</v>
      </c>
      <c r="F224" s="27">
        <v>2</v>
      </c>
      <c r="G224" s="27">
        <v>3</v>
      </c>
      <c r="H224" s="27"/>
      <c r="I224" s="119"/>
      <c r="J224" s="27"/>
      <c r="K224" s="27"/>
      <c r="L224" s="29">
        <f t="shared" si="29"/>
        <v>6</v>
      </c>
    </row>
    <row r="225" spans="1:12" ht="15.75" customHeight="1" x14ac:dyDescent="0.25">
      <c r="A225" s="311"/>
      <c r="B225" s="313"/>
      <c r="C225" s="44" t="s">
        <v>125</v>
      </c>
      <c r="D225" s="45" t="s">
        <v>126</v>
      </c>
      <c r="E225" s="48"/>
      <c r="F225" s="48"/>
      <c r="G225" s="48"/>
      <c r="H225" s="48"/>
      <c r="I225" s="120"/>
      <c r="J225" s="48">
        <v>1</v>
      </c>
      <c r="K225" s="121"/>
      <c r="L225" s="29">
        <f t="shared" si="29"/>
        <v>1</v>
      </c>
    </row>
    <row r="226" spans="1:12" ht="15.75" customHeight="1" x14ac:dyDescent="0.25">
      <c r="A226" s="311"/>
      <c r="B226" s="313"/>
      <c r="C226" s="122" t="s">
        <v>66</v>
      </c>
      <c r="D226" s="65" t="s">
        <v>67</v>
      </c>
      <c r="E226" s="31"/>
      <c r="F226" s="31"/>
      <c r="G226" s="31">
        <v>5</v>
      </c>
      <c r="H226" s="31">
        <v>1</v>
      </c>
      <c r="I226" s="123"/>
      <c r="J226" s="31"/>
      <c r="K226" s="19"/>
      <c r="L226" s="29">
        <f t="shared" si="29"/>
        <v>6</v>
      </c>
    </row>
    <row r="227" spans="1:12" ht="15.75" customHeight="1" x14ac:dyDescent="0.25">
      <c r="A227" s="311"/>
      <c r="B227" s="313"/>
      <c r="C227" s="80" t="s">
        <v>107</v>
      </c>
      <c r="D227" s="25" t="s">
        <v>108</v>
      </c>
      <c r="E227" s="26"/>
      <c r="F227" s="26"/>
      <c r="G227" s="26"/>
      <c r="H227" s="26"/>
      <c r="I227" s="124"/>
      <c r="J227" s="26">
        <v>2</v>
      </c>
      <c r="K227" s="27">
        <v>1</v>
      </c>
      <c r="L227" s="29">
        <f t="shared" si="29"/>
        <v>3</v>
      </c>
    </row>
    <row r="228" spans="1:12" ht="15.75" customHeight="1" x14ac:dyDescent="0.25">
      <c r="A228" s="311"/>
      <c r="B228" s="313"/>
      <c r="C228" s="44" t="s">
        <v>52</v>
      </c>
      <c r="D228" s="45" t="s">
        <v>53</v>
      </c>
      <c r="E228" s="48"/>
      <c r="F228" s="48"/>
      <c r="G228" s="48">
        <v>1</v>
      </c>
      <c r="H228" s="48">
        <v>1</v>
      </c>
      <c r="I228" s="120"/>
      <c r="J228" s="48"/>
      <c r="K228" s="121"/>
      <c r="L228" s="29">
        <f t="shared" si="29"/>
        <v>2</v>
      </c>
    </row>
    <row r="229" spans="1:12" ht="15.75" customHeight="1" x14ac:dyDescent="0.25">
      <c r="A229" s="311"/>
      <c r="B229" s="313"/>
      <c r="C229" s="80" t="s">
        <v>54</v>
      </c>
      <c r="D229" s="25" t="s">
        <v>55</v>
      </c>
      <c r="E229" s="26"/>
      <c r="F229" s="26"/>
      <c r="G229" s="26"/>
      <c r="H229" s="26"/>
      <c r="I229" s="124"/>
      <c r="J229" s="26"/>
      <c r="K229" s="27">
        <v>2</v>
      </c>
      <c r="L229" s="29">
        <f t="shared" si="29"/>
        <v>2</v>
      </c>
    </row>
    <row r="230" spans="1:12" ht="15.75" customHeight="1" x14ac:dyDescent="0.25">
      <c r="A230" s="311"/>
      <c r="B230" s="313"/>
      <c r="C230" s="80" t="s">
        <v>48</v>
      </c>
      <c r="D230" s="65" t="s">
        <v>49</v>
      </c>
      <c r="E230" s="26"/>
      <c r="F230" s="26">
        <v>1</v>
      </c>
      <c r="G230" s="26"/>
      <c r="H230" s="26"/>
      <c r="I230" s="124"/>
      <c r="J230" s="26"/>
      <c r="K230" s="28"/>
      <c r="L230" s="29">
        <f t="shared" si="29"/>
        <v>1</v>
      </c>
    </row>
    <row r="231" spans="1:12" ht="15.75" customHeight="1" x14ac:dyDescent="0.25">
      <c r="A231" s="311"/>
      <c r="B231" s="313"/>
      <c r="C231" s="125" t="s">
        <v>44</v>
      </c>
      <c r="D231" s="25" t="s">
        <v>45</v>
      </c>
      <c r="E231" s="126">
        <v>5</v>
      </c>
      <c r="F231" s="48"/>
      <c r="G231" s="48">
        <v>1</v>
      </c>
      <c r="H231" s="48"/>
      <c r="I231" s="120"/>
      <c r="J231" s="48"/>
      <c r="K231" s="121"/>
      <c r="L231" s="29">
        <f t="shared" si="29"/>
        <v>6</v>
      </c>
    </row>
    <row r="232" spans="1:12" ht="15.75" customHeight="1" x14ac:dyDescent="0.25">
      <c r="A232" s="311"/>
      <c r="B232" s="313"/>
      <c r="C232" s="80" t="s">
        <v>46</v>
      </c>
      <c r="D232" s="25" t="s">
        <v>47</v>
      </c>
      <c r="E232" s="26"/>
      <c r="F232" s="26"/>
      <c r="G232" s="26"/>
      <c r="H232" s="26"/>
      <c r="I232" s="124"/>
      <c r="J232" s="26">
        <v>1</v>
      </c>
      <c r="K232" s="28"/>
      <c r="L232" s="29">
        <f t="shared" si="29"/>
        <v>1</v>
      </c>
    </row>
    <row r="233" spans="1:12" ht="15.75" customHeight="1" x14ac:dyDescent="0.25">
      <c r="A233" s="311"/>
      <c r="B233" s="313"/>
      <c r="C233" s="44" t="s">
        <v>184</v>
      </c>
      <c r="D233" s="45" t="s">
        <v>185</v>
      </c>
      <c r="E233" s="48"/>
      <c r="F233" s="48"/>
      <c r="G233" s="48">
        <v>1</v>
      </c>
      <c r="H233" s="48">
        <v>1</v>
      </c>
      <c r="I233" s="120"/>
      <c r="J233" s="48"/>
      <c r="K233" s="121"/>
      <c r="L233" s="29">
        <f t="shared" si="29"/>
        <v>2</v>
      </c>
    </row>
    <row r="234" spans="1:12" ht="15.75" customHeight="1" x14ac:dyDescent="0.25">
      <c r="A234" s="311"/>
      <c r="B234" s="313"/>
      <c r="C234" s="80" t="s">
        <v>142</v>
      </c>
      <c r="D234" s="65" t="s">
        <v>143</v>
      </c>
      <c r="E234" s="26"/>
      <c r="F234" s="26"/>
      <c r="G234" s="26"/>
      <c r="H234" s="26"/>
      <c r="I234" s="124"/>
      <c r="J234" s="26"/>
      <c r="K234" s="28">
        <v>2</v>
      </c>
      <c r="L234" s="29">
        <f t="shared" si="29"/>
        <v>2</v>
      </c>
    </row>
    <row r="235" spans="1:12" ht="15.75" customHeight="1" x14ac:dyDescent="0.25">
      <c r="A235" s="311"/>
      <c r="B235" s="313"/>
      <c r="C235" s="127" t="s">
        <v>50</v>
      </c>
      <c r="D235" s="25" t="s">
        <v>51</v>
      </c>
      <c r="E235" s="128"/>
      <c r="F235" s="26"/>
      <c r="G235" s="26"/>
      <c r="H235" s="26"/>
      <c r="I235" s="124"/>
      <c r="J235" s="26"/>
      <c r="K235" s="28">
        <v>1</v>
      </c>
      <c r="L235" s="29">
        <f t="shared" si="29"/>
        <v>1</v>
      </c>
    </row>
    <row r="236" spans="1:12" ht="15.75" customHeight="1" x14ac:dyDescent="0.25">
      <c r="A236" s="311"/>
      <c r="B236" s="313"/>
      <c r="C236" s="24" t="s">
        <v>86</v>
      </c>
      <c r="D236" s="45" t="s">
        <v>87</v>
      </c>
      <c r="E236" s="26"/>
      <c r="F236" s="26">
        <v>1</v>
      </c>
      <c r="G236" s="26">
        <v>1</v>
      </c>
      <c r="H236" s="26">
        <v>1</v>
      </c>
      <c r="I236" s="124"/>
      <c r="J236" s="26"/>
      <c r="K236" s="28"/>
      <c r="L236" s="29">
        <f t="shared" si="29"/>
        <v>3</v>
      </c>
    </row>
    <row r="237" spans="1:12" ht="15.75" customHeight="1" x14ac:dyDescent="0.25">
      <c r="A237" s="311"/>
      <c r="B237" s="313"/>
      <c r="C237" s="127" t="s">
        <v>180</v>
      </c>
      <c r="D237" s="25" t="s">
        <v>181</v>
      </c>
      <c r="E237" s="128"/>
      <c r="F237" s="63"/>
      <c r="G237" s="26"/>
      <c r="H237" s="26"/>
      <c r="I237" s="124"/>
      <c r="J237" s="26">
        <v>1</v>
      </c>
      <c r="K237" s="27"/>
      <c r="L237" s="29">
        <f t="shared" si="29"/>
        <v>1</v>
      </c>
    </row>
    <row r="238" spans="1:12" ht="17.25" customHeight="1" x14ac:dyDescent="0.25">
      <c r="A238" s="311"/>
      <c r="B238" s="313"/>
      <c r="C238" s="80" t="s">
        <v>186</v>
      </c>
      <c r="D238" s="25" t="s">
        <v>111</v>
      </c>
      <c r="E238" s="26">
        <v>1</v>
      </c>
      <c r="F238" s="26">
        <v>1</v>
      </c>
      <c r="G238" s="62"/>
      <c r="H238" s="62"/>
      <c r="I238" s="129"/>
      <c r="J238" s="62"/>
      <c r="K238" s="130"/>
      <c r="L238" s="29">
        <f t="shared" si="29"/>
        <v>2</v>
      </c>
    </row>
    <row r="239" spans="1:12" ht="17.25" customHeight="1" x14ac:dyDescent="0.25">
      <c r="A239" s="311"/>
      <c r="B239" s="313"/>
      <c r="C239" s="80" t="s">
        <v>187</v>
      </c>
      <c r="D239" s="25" t="s">
        <v>176</v>
      </c>
      <c r="E239" s="26"/>
      <c r="F239" s="26"/>
      <c r="G239" s="26"/>
      <c r="H239" s="26"/>
      <c r="I239" s="124"/>
      <c r="J239" s="26">
        <v>1</v>
      </c>
      <c r="K239" s="28"/>
      <c r="L239" s="29">
        <f t="shared" si="29"/>
        <v>1</v>
      </c>
    </row>
    <row r="240" spans="1:12" ht="17.25" customHeight="1" x14ac:dyDescent="0.25">
      <c r="A240" s="311"/>
      <c r="B240" s="313"/>
      <c r="C240" s="80" t="s">
        <v>188</v>
      </c>
      <c r="D240" s="25" t="s">
        <v>146</v>
      </c>
      <c r="E240" s="26">
        <v>3</v>
      </c>
      <c r="F240" s="26"/>
      <c r="G240" s="26"/>
      <c r="H240" s="26"/>
      <c r="I240" s="124"/>
      <c r="J240" s="26"/>
      <c r="K240" s="28"/>
      <c r="L240" s="29">
        <f t="shared" si="29"/>
        <v>3</v>
      </c>
    </row>
    <row r="241" spans="1:12" ht="15.75" customHeight="1" x14ac:dyDescent="0.25">
      <c r="A241" s="311"/>
      <c r="B241" s="313"/>
      <c r="C241" s="125" t="s">
        <v>34</v>
      </c>
      <c r="D241" s="70" t="s">
        <v>33</v>
      </c>
      <c r="E241" s="62"/>
      <c r="F241" s="62"/>
      <c r="G241" s="62"/>
      <c r="H241" s="62"/>
      <c r="I241" s="129"/>
      <c r="J241" s="82"/>
      <c r="K241" s="117">
        <v>1</v>
      </c>
      <c r="L241" s="29">
        <f t="shared" si="29"/>
        <v>1</v>
      </c>
    </row>
    <row r="242" spans="1:12" ht="15.75" customHeight="1" x14ac:dyDescent="0.25">
      <c r="A242" s="311"/>
      <c r="B242" s="313"/>
      <c r="C242" s="17" t="s">
        <v>154</v>
      </c>
      <c r="D242" s="65" t="s">
        <v>69</v>
      </c>
      <c r="E242" s="31"/>
      <c r="F242" s="19">
        <v>1</v>
      </c>
      <c r="G242" s="19"/>
      <c r="H242" s="19"/>
      <c r="I242" s="131"/>
      <c r="J242" s="19"/>
      <c r="K242" s="132"/>
      <c r="L242" s="77">
        <f t="shared" si="29"/>
        <v>1</v>
      </c>
    </row>
    <row r="243" spans="1:12" ht="15.75" customHeight="1" x14ac:dyDescent="0.25">
      <c r="A243" s="311"/>
      <c r="B243" s="331"/>
      <c r="C243" s="80" t="s">
        <v>17</v>
      </c>
      <c r="D243" s="25" t="s">
        <v>18</v>
      </c>
      <c r="E243" s="26">
        <v>1</v>
      </c>
      <c r="F243" s="27"/>
      <c r="G243" s="27"/>
      <c r="H243" s="27"/>
      <c r="I243" s="119"/>
      <c r="J243" s="27"/>
      <c r="K243" s="27"/>
      <c r="L243" s="77">
        <f t="shared" si="29"/>
        <v>1</v>
      </c>
    </row>
    <row r="244" spans="1:12" ht="15.75" customHeight="1" x14ac:dyDescent="0.25">
      <c r="A244" s="311"/>
      <c r="B244" s="331"/>
      <c r="C244" s="80" t="s">
        <v>189</v>
      </c>
      <c r="D244" s="25" t="s">
        <v>141</v>
      </c>
      <c r="E244" s="26"/>
      <c r="F244" s="27"/>
      <c r="G244" s="27"/>
      <c r="H244" s="27"/>
      <c r="I244" s="119"/>
      <c r="J244" s="27"/>
      <c r="K244" s="27">
        <v>1</v>
      </c>
      <c r="L244" s="77">
        <f t="shared" si="29"/>
        <v>1</v>
      </c>
    </row>
    <row r="245" spans="1:12" ht="16.5" customHeight="1" x14ac:dyDescent="0.25">
      <c r="A245" s="311"/>
      <c r="B245" s="332"/>
      <c r="C245" s="42"/>
      <c r="D245" s="37"/>
      <c r="E245" s="38"/>
      <c r="F245" s="39"/>
      <c r="G245" s="39"/>
      <c r="H245" s="39"/>
      <c r="I245" s="40"/>
      <c r="J245" s="39"/>
      <c r="K245" s="39"/>
      <c r="L245" s="41">
        <f>SUM(L222:L244)</f>
        <v>55</v>
      </c>
    </row>
    <row r="246" spans="1:12" ht="12.75" customHeight="1" x14ac:dyDescent="0.25">
      <c r="A246" s="311">
        <v>44</v>
      </c>
      <c r="B246" s="316" t="s">
        <v>190</v>
      </c>
      <c r="C246" s="81" t="s">
        <v>191</v>
      </c>
      <c r="D246" s="70" t="s">
        <v>69</v>
      </c>
      <c r="E246" s="62"/>
      <c r="F246" s="62">
        <v>5</v>
      </c>
      <c r="G246" s="62"/>
      <c r="H246" s="62"/>
      <c r="I246" s="62"/>
      <c r="J246" s="62"/>
      <c r="K246" s="82"/>
      <c r="L246" s="71">
        <f>SUM(E246:K246)</f>
        <v>5</v>
      </c>
    </row>
    <row r="247" spans="1:12" ht="17.25" customHeight="1" x14ac:dyDescent="0.25">
      <c r="A247" s="311"/>
      <c r="B247" s="312"/>
      <c r="C247" s="42"/>
      <c r="D247" s="37"/>
      <c r="E247" s="38"/>
      <c r="F247" s="38"/>
      <c r="G247" s="38"/>
      <c r="H247" s="38"/>
      <c r="I247" s="38"/>
      <c r="J247" s="38"/>
      <c r="K247" s="38"/>
      <c r="L247" s="41">
        <f>SUM(L246)</f>
        <v>5</v>
      </c>
    </row>
    <row r="248" spans="1:12" ht="15.75" customHeight="1" x14ac:dyDescent="0.25">
      <c r="A248" s="311">
        <v>45</v>
      </c>
      <c r="B248" s="312" t="s">
        <v>192</v>
      </c>
      <c r="C248" s="21" t="s">
        <v>91</v>
      </c>
      <c r="D248" s="70" t="s">
        <v>92</v>
      </c>
      <c r="E248" s="62"/>
      <c r="F248" s="62"/>
      <c r="G248" s="62"/>
      <c r="H248" s="62">
        <v>2</v>
      </c>
      <c r="I248" s="62">
        <v>1</v>
      </c>
      <c r="J248" s="62"/>
      <c r="K248" s="82"/>
      <c r="L248" s="71">
        <f t="shared" ref="L248:L249" si="30">SUM(E248:K248)</f>
        <v>3</v>
      </c>
    </row>
    <row r="249" spans="1:12" ht="17.25" customHeight="1" x14ac:dyDescent="0.25">
      <c r="A249" s="311"/>
      <c r="B249" s="313"/>
      <c r="C249" s="75" t="s">
        <v>79</v>
      </c>
      <c r="D249" s="45" t="s">
        <v>77</v>
      </c>
      <c r="E249" s="48"/>
      <c r="F249" s="48"/>
      <c r="G249" s="48">
        <v>2</v>
      </c>
      <c r="H249" s="48">
        <v>2</v>
      </c>
      <c r="I249" s="48"/>
      <c r="J249" s="48"/>
      <c r="K249" s="73"/>
      <c r="L249" s="20">
        <f t="shared" si="30"/>
        <v>4</v>
      </c>
    </row>
    <row r="250" spans="1:12" ht="17.25" customHeight="1" x14ac:dyDescent="0.25">
      <c r="A250" s="311"/>
      <c r="B250" s="313"/>
      <c r="C250" s="30"/>
      <c r="D250" s="65"/>
      <c r="E250" s="31"/>
      <c r="F250" s="31"/>
      <c r="G250" s="31"/>
      <c r="H250" s="31"/>
      <c r="I250" s="31"/>
      <c r="J250" s="31"/>
      <c r="K250" s="31"/>
      <c r="L250" s="41">
        <f>SUM(L248:L249)</f>
        <v>7</v>
      </c>
    </row>
    <row r="251" spans="1:12" ht="14.25" customHeight="1" x14ac:dyDescent="0.25">
      <c r="A251" s="311">
        <v>46</v>
      </c>
      <c r="B251" s="312" t="s">
        <v>193</v>
      </c>
      <c r="C251" s="58" t="s">
        <v>52</v>
      </c>
      <c r="D251" s="12" t="s">
        <v>53</v>
      </c>
      <c r="E251" s="13"/>
      <c r="F251" s="13"/>
      <c r="G251" s="13">
        <v>1</v>
      </c>
      <c r="H251" s="13"/>
      <c r="I251" s="13"/>
      <c r="J251" s="13"/>
      <c r="K251" s="59"/>
      <c r="L251" s="16">
        <f t="shared" ref="L251:L265" si="31">SUM(E251:K251)</f>
        <v>1</v>
      </c>
    </row>
    <row r="252" spans="1:12" ht="14.25" customHeight="1" x14ac:dyDescent="0.25">
      <c r="A252" s="311"/>
      <c r="B252" s="313"/>
      <c r="C252" s="30" t="s">
        <v>100</v>
      </c>
      <c r="D252" s="134" t="s">
        <v>53</v>
      </c>
      <c r="E252" s="62"/>
      <c r="F252" s="62">
        <v>2</v>
      </c>
      <c r="G252" s="62"/>
      <c r="H252" s="62"/>
      <c r="I252" s="62"/>
      <c r="J252" s="62"/>
      <c r="K252" s="82"/>
      <c r="L252" s="29">
        <f t="shared" si="31"/>
        <v>2</v>
      </c>
    </row>
    <row r="253" spans="1:12" ht="17.25" customHeight="1" x14ac:dyDescent="0.25">
      <c r="A253" s="311"/>
      <c r="B253" s="313"/>
      <c r="C253" s="24" t="s">
        <v>86</v>
      </c>
      <c r="D253" s="25" t="s">
        <v>87</v>
      </c>
      <c r="E253" s="26"/>
      <c r="F253" s="26">
        <v>3</v>
      </c>
      <c r="G253" s="26">
        <v>2</v>
      </c>
      <c r="H253" s="26"/>
      <c r="I253" s="26">
        <v>4</v>
      </c>
      <c r="J253" s="26"/>
      <c r="K253" s="63"/>
      <c r="L253" s="29">
        <f t="shared" si="31"/>
        <v>9</v>
      </c>
    </row>
    <row r="254" spans="1:12" ht="17.25" customHeight="1" x14ac:dyDescent="0.25">
      <c r="A254" s="311"/>
      <c r="B254" s="313"/>
      <c r="C254" s="24" t="s">
        <v>84</v>
      </c>
      <c r="D254" s="25" t="s">
        <v>85</v>
      </c>
      <c r="E254" s="26"/>
      <c r="F254" s="26">
        <v>2</v>
      </c>
      <c r="G254" s="26"/>
      <c r="H254" s="26">
        <v>2</v>
      </c>
      <c r="I254" s="26"/>
      <c r="J254" s="26"/>
      <c r="K254" s="63"/>
      <c r="L254" s="29">
        <f t="shared" si="31"/>
        <v>4</v>
      </c>
    </row>
    <row r="255" spans="1:12" ht="17.25" customHeight="1" x14ac:dyDescent="0.25">
      <c r="A255" s="311"/>
      <c r="B255" s="313"/>
      <c r="C255" s="24" t="s">
        <v>180</v>
      </c>
      <c r="D255" s="25" t="s">
        <v>181</v>
      </c>
      <c r="E255" s="26"/>
      <c r="F255" s="26"/>
      <c r="G255" s="26"/>
      <c r="H255" s="26"/>
      <c r="I255" s="26"/>
      <c r="J255" s="26">
        <v>1</v>
      </c>
      <c r="K255" s="63"/>
      <c r="L255" s="29">
        <f t="shared" si="31"/>
        <v>1</v>
      </c>
    </row>
    <row r="256" spans="1:12" ht="17.25" customHeight="1" x14ac:dyDescent="0.25">
      <c r="A256" s="311"/>
      <c r="B256" s="313"/>
      <c r="C256" s="24" t="s">
        <v>194</v>
      </c>
      <c r="D256" s="25" t="s">
        <v>195</v>
      </c>
      <c r="E256" s="26"/>
      <c r="F256" s="26"/>
      <c r="G256" s="26"/>
      <c r="H256" s="26">
        <v>1</v>
      </c>
      <c r="I256" s="26"/>
      <c r="J256" s="26"/>
      <c r="K256" s="63"/>
      <c r="L256" s="29">
        <f t="shared" si="31"/>
        <v>1</v>
      </c>
    </row>
    <row r="257" spans="1:12" ht="17.25" customHeight="1" x14ac:dyDescent="0.25">
      <c r="A257" s="311"/>
      <c r="B257" s="313"/>
      <c r="C257" s="24" t="s">
        <v>196</v>
      </c>
      <c r="D257" s="25" t="s">
        <v>195</v>
      </c>
      <c r="E257" s="26"/>
      <c r="F257" s="26">
        <v>8</v>
      </c>
      <c r="G257" s="26">
        <v>3</v>
      </c>
      <c r="H257" s="26"/>
      <c r="I257" s="26"/>
      <c r="J257" s="26"/>
      <c r="K257" s="63"/>
      <c r="L257" s="29">
        <f t="shared" si="31"/>
        <v>11</v>
      </c>
    </row>
    <row r="258" spans="1:12" ht="17.25" customHeight="1" x14ac:dyDescent="0.25">
      <c r="A258" s="311"/>
      <c r="B258" s="313"/>
      <c r="C258" s="24" t="s">
        <v>177</v>
      </c>
      <c r="D258" s="25" t="s">
        <v>111</v>
      </c>
      <c r="E258" s="26">
        <v>1</v>
      </c>
      <c r="F258" s="26"/>
      <c r="G258" s="26"/>
      <c r="H258" s="26"/>
      <c r="I258" s="26"/>
      <c r="J258" s="26"/>
      <c r="K258" s="63"/>
      <c r="L258" s="29">
        <f t="shared" si="31"/>
        <v>1</v>
      </c>
    </row>
    <row r="259" spans="1:12" ht="17.25" customHeight="1" x14ac:dyDescent="0.25">
      <c r="A259" s="311"/>
      <c r="B259" s="313"/>
      <c r="C259" s="24" t="s">
        <v>164</v>
      </c>
      <c r="D259" s="25" t="s">
        <v>111</v>
      </c>
      <c r="E259" s="26"/>
      <c r="F259" s="26"/>
      <c r="G259" s="26"/>
      <c r="H259" s="26">
        <v>1</v>
      </c>
      <c r="I259" s="26"/>
      <c r="J259" s="26"/>
      <c r="K259" s="63"/>
      <c r="L259" s="29">
        <f t="shared" si="31"/>
        <v>1</v>
      </c>
    </row>
    <row r="260" spans="1:12" ht="17.25" customHeight="1" x14ac:dyDescent="0.25">
      <c r="A260" s="311"/>
      <c r="B260" s="313"/>
      <c r="C260" s="24" t="s">
        <v>110</v>
      </c>
      <c r="D260" s="25" t="s">
        <v>111</v>
      </c>
      <c r="E260" s="26"/>
      <c r="F260" s="26"/>
      <c r="G260" s="26">
        <v>1</v>
      </c>
      <c r="H260" s="26">
        <v>2</v>
      </c>
      <c r="I260" s="26"/>
      <c r="J260" s="26"/>
      <c r="K260" s="63"/>
      <c r="L260" s="29">
        <f t="shared" si="31"/>
        <v>3</v>
      </c>
    </row>
    <row r="261" spans="1:12" ht="17.25" customHeight="1" x14ac:dyDescent="0.25">
      <c r="A261" s="311"/>
      <c r="B261" s="313"/>
      <c r="C261" s="24" t="s">
        <v>178</v>
      </c>
      <c r="D261" s="25" t="s">
        <v>111</v>
      </c>
      <c r="E261" s="26">
        <v>1</v>
      </c>
      <c r="F261" s="26"/>
      <c r="G261" s="26"/>
      <c r="H261" s="26"/>
      <c r="I261" s="26"/>
      <c r="J261" s="26"/>
      <c r="K261" s="63"/>
      <c r="L261" s="29">
        <f t="shared" si="31"/>
        <v>1</v>
      </c>
    </row>
    <row r="262" spans="1:12" ht="17.25" customHeight="1" x14ac:dyDescent="0.25">
      <c r="A262" s="311"/>
      <c r="B262" s="313"/>
      <c r="C262" s="24" t="s">
        <v>197</v>
      </c>
      <c r="D262" s="25" t="s">
        <v>176</v>
      </c>
      <c r="E262" s="26"/>
      <c r="F262" s="26"/>
      <c r="G262" s="26"/>
      <c r="H262" s="26"/>
      <c r="I262" s="26"/>
      <c r="J262" s="26"/>
      <c r="K262" s="63">
        <v>2</v>
      </c>
      <c r="L262" s="29">
        <f t="shared" si="31"/>
        <v>2</v>
      </c>
    </row>
    <row r="263" spans="1:12" ht="25.5" customHeight="1" x14ac:dyDescent="0.25">
      <c r="A263" s="311"/>
      <c r="B263" s="313"/>
      <c r="C263" s="30" t="s">
        <v>182</v>
      </c>
      <c r="D263" s="65" t="s">
        <v>124</v>
      </c>
      <c r="E263" s="31"/>
      <c r="F263" s="31">
        <v>4</v>
      </c>
      <c r="G263" s="31">
        <v>1</v>
      </c>
      <c r="H263" s="31">
        <v>4</v>
      </c>
      <c r="I263" s="31"/>
      <c r="J263" s="31"/>
      <c r="K263" s="66"/>
      <c r="L263" s="29">
        <f t="shared" si="31"/>
        <v>9</v>
      </c>
    </row>
    <row r="264" spans="1:12" ht="17.25" customHeight="1" x14ac:dyDescent="0.25">
      <c r="A264" s="311"/>
      <c r="B264" s="313"/>
      <c r="C264" s="30" t="s">
        <v>142</v>
      </c>
      <c r="D264" s="65" t="s">
        <v>143</v>
      </c>
      <c r="E264" s="31"/>
      <c r="F264" s="31"/>
      <c r="G264" s="31"/>
      <c r="H264" s="31"/>
      <c r="I264" s="31"/>
      <c r="J264" s="31">
        <v>3</v>
      </c>
      <c r="K264" s="66">
        <v>1</v>
      </c>
      <c r="L264" s="29">
        <f t="shared" si="31"/>
        <v>4</v>
      </c>
    </row>
    <row r="265" spans="1:12" ht="17.25" customHeight="1" x14ac:dyDescent="0.25">
      <c r="A265" s="311"/>
      <c r="B265" s="313"/>
      <c r="C265" s="30" t="s">
        <v>198</v>
      </c>
      <c r="D265" s="65" t="s">
        <v>199</v>
      </c>
      <c r="E265" s="31"/>
      <c r="F265" s="31">
        <v>1</v>
      </c>
      <c r="G265" s="31">
        <v>5</v>
      </c>
      <c r="H265" s="31">
        <v>1</v>
      </c>
      <c r="I265" s="31"/>
      <c r="J265" s="31"/>
      <c r="K265" s="66"/>
      <c r="L265" s="29">
        <f t="shared" si="31"/>
        <v>7</v>
      </c>
    </row>
    <row r="266" spans="1:12" ht="17.25" customHeight="1" x14ac:dyDescent="0.25">
      <c r="A266" s="311"/>
      <c r="B266" s="313"/>
      <c r="C266" s="36"/>
      <c r="D266" s="37"/>
      <c r="E266" s="31"/>
      <c r="F266" s="31"/>
      <c r="G266" s="31"/>
      <c r="H266" s="31"/>
      <c r="I266" s="31"/>
      <c r="J266" s="31"/>
      <c r="K266" s="31"/>
      <c r="L266" s="77">
        <f>SUM(L251:L265)</f>
        <v>57</v>
      </c>
    </row>
    <row r="267" spans="1:12" ht="12.75" customHeight="1" x14ac:dyDescent="0.25">
      <c r="A267" s="311">
        <v>47</v>
      </c>
      <c r="B267" s="316" t="s">
        <v>200</v>
      </c>
      <c r="C267" s="44" t="s">
        <v>201</v>
      </c>
      <c r="D267" s="45" t="s">
        <v>202</v>
      </c>
      <c r="E267" s="33"/>
      <c r="F267" s="33"/>
      <c r="G267" s="33"/>
      <c r="H267" s="33"/>
      <c r="I267" s="33"/>
      <c r="J267" s="33">
        <v>5</v>
      </c>
      <c r="K267" s="84"/>
      <c r="L267" s="22">
        <f>SUM(E267:J267)</f>
        <v>5</v>
      </c>
    </row>
    <row r="268" spans="1:12" ht="17.25" customHeight="1" x14ac:dyDescent="0.25">
      <c r="A268" s="311"/>
      <c r="B268" s="316"/>
      <c r="C268" s="42"/>
      <c r="D268" s="37"/>
      <c r="E268" s="38"/>
      <c r="F268" s="38"/>
      <c r="G268" s="38"/>
      <c r="H268" s="38"/>
      <c r="I268" s="38"/>
      <c r="J268" s="38"/>
      <c r="K268" s="38"/>
      <c r="L268" s="41">
        <f>SUM(L267:L267)</f>
        <v>5</v>
      </c>
    </row>
    <row r="269" spans="1:12" ht="16.5" customHeight="1" x14ac:dyDescent="0.25">
      <c r="A269" s="311">
        <v>48</v>
      </c>
      <c r="B269" s="312" t="s">
        <v>203</v>
      </c>
      <c r="C269" s="81" t="s">
        <v>204</v>
      </c>
      <c r="D269" s="45" t="s">
        <v>77</v>
      </c>
      <c r="E269" s="48"/>
      <c r="F269" s="48">
        <v>15</v>
      </c>
      <c r="G269" s="48"/>
      <c r="H269" s="48">
        <v>1</v>
      </c>
      <c r="I269" s="48"/>
      <c r="J269" s="48"/>
      <c r="K269" s="48"/>
      <c r="L269" s="135">
        <f t="shared" ref="L269:L270" si="32">SUM(E269:K269)</f>
        <v>16</v>
      </c>
    </row>
    <row r="270" spans="1:12" ht="15.75" customHeight="1" x14ac:dyDescent="0.25">
      <c r="A270" s="311"/>
      <c r="B270" s="313"/>
      <c r="C270" s="80" t="s">
        <v>91</v>
      </c>
      <c r="D270" s="25" t="s">
        <v>92</v>
      </c>
      <c r="E270" s="26"/>
      <c r="F270" s="26">
        <v>18</v>
      </c>
      <c r="G270" s="26"/>
      <c r="H270" s="26"/>
      <c r="I270" s="26"/>
      <c r="J270" s="26"/>
      <c r="K270" s="26"/>
      <c r="L270" s="136">
        <f t="shared" si="32"/>
        <v>18</v>
      </c>
    </row>
    <row r="271" spans="1:12" ht="16.5" customHeight="1" x14ac:dyDescent="0.25">
      <c r="A271" s="311"/>
      <c r="B271" s="313"/>
      <c r="C271" s="42"/>
      <c r="D271" s="45"/>
      <c r="E271" s="48"/>
      <c r="F271" s="48"/>
      <c r="G271" s="48"/>
      <c r="H271" s="48"/>
      <c r="I271" s="48"/>
      <c r="J271" s="48"/>
      <c r="K271" s="48"/>
      <c r="L271" s="20">
        <f>SUM(L269:L270)</f>
        <v>34</v>
      </c>
    </row>
    <row r="272" spans="1:12" ht="16.5" customHeight="1" x14ac:dyDescent="0.25">
      <c r="A272" s="311">
        <v>49</v>
      </c>
      <c r="B272" s="312" t="s">
        <v>205</v>
      </c>
      <c r="C272" s="21" t="s">
        <v>72</v>
      </c>
      <c r="D272" s="12" t="s">
        <v>73</v>
      </c>
      <c r="E272" s="13"/>
      <c r="F272" s="13"/>
      <c r="G272" s="13"/>
      <c r="H272" s="13"/>
      <c r="I272" s="13">
        <v>1</v>
      </c>
      <c r="J272" s="13"/>
      <c r="K272" s="59"/>
      <c r="L272" s="16">
        <f t="shared" ref="L272:L283" si="33">SUM(E272:K272)</f>
        <v>1</v>
      </c>
    </row>
    <row r="273" spans="1:12" ht="17.25" customHeight="1" x14ac:dyDescent="0.25">
      <c r="A273" s="311"/>
      <c r="B273" s="313"/>
      <c r="C273" s="30" t="s">
        <v>84</v>
      </c>
      <c r="D273" s="65" t="s">
        <v>85</v>
      </c>
      <c r="E273" s="31"/>
      <c r="F273" s="31"/>
      <c r="G273" s="31"/>
      <c r="H273" s="31">
        <v>2</v>
      </c>
      <c r="I273" s="31"/>
      <c r="J273" s="31"/>
      <c r="K273" s="66"/>
      <c r="L273" s="77">
        <f t="shared" si="33"/>
        <v>2</v>
      </c>
    </row>
    <row r="274" spans="1:12" ht="17.25" customHeight="1" x14ac:dyDescent="0.25">
      <c r="A274" s="311"/>
      <c r="B274" s="313"/>
      <c r="C274" s="30" t="s">
        <v>180</v>
      </c>
      <c r="D274" s="65" t="s">
        <v>181</v>
      </c>
      <c r="E274" s="31"/>
      <c r="F274" s="31"/>
      <c r="G274" s="31"/>
      <c r="H274" s="31"/>
      <c r="I274" s="31"/>
      <c r="J274" s="31">
        <v>1</v>
      </c>
      <c r="K274" s="66"/>
      <c r="L274" s="77">
        <f t="shared" si="33"/>
        <v>1</v>
      </c>
    </row>
    <row r="275" spans="1:12" ht="17.25" customHeight="1" x14ac:dyDescent="0.25">
      <c r="A275" s="311"/>
      <c r="B275" s="313"/>
      <c r="C275" s="30" t="s">
        <v>86</v>
      </c>
      <c r="D275" s="65" t="s">
        <v>87</v>
      </c>
      <c r="E275" s="31"/>
      <c r="F275" s="31"/>
      <c r="G275" s="31"/>
      <c r="H275" s="31"/>
      <c r="I275" s="31">
        <v>4</v>
      </c>
      <c r="J275" s="31"/>
      <c r="K275" s="66"/>
      <c r="L275" s="77">
        <f t="shared" si="33"/>
        <v>4</v>
      </c>
    </row>
    <row r="276" spans="1:12" ht="17.25" customHeight="1" x14ac:dyDescent="0.25">
      <c r="A276" s="311"/>
      <c r="B276" s="313"/>
      <c r="C276" s="30" t="s">
        <v>66</v>
      </c>
      <c r="D276" s="65" t="s">
        <v>67</v>
      </c>
      <c r="E276" s="31"/>
      <c r="F276" s="31"/>
      <c r="G276" s="31">
        <v>3</v>
      </c>
      <c r="H276" s="31"/>
      <c r="I276" s="31"/>
      <c r="J276" s="31"/>
      <c r="K276" s="66"/>
      <c r="L276" s="77">
        <f t="shared" si="33"/>
        <v>3</v>
      </c>
    </row>
    <row r="277" spans="1:12" ht="17.25" customHeight="1" x14ac:dyDescent="0.25">
      <c r="A277" s="311"/>
      <c r="B277" s="313"/>
      <c r="C277" s="30" t="s">
        <v>123</v>
      </c>
      <c r="D277" s="65" t="s">
        <v>124</v>
      </c>
      <c r="E277" s="31"/>
      <c r="F277" s="31"/>
      <c r="G277" s="31">
        <v>1</v>
      </c>
      <c r="H277" s="31"/>
      <c r="I277" s="31"/>
      <c r="J277" s="31"/>
      <c r="K277" s="66"/>
      <c r="L277" s="77">
        <f t="shared" si="33"/>
        <v>1</v>
      </c>
    </row>
    <row r="278" spans="1:12" ht="17.25" customHeight="1" x14ac:dyDescent="0.25">
      <c r="A278" s="311"/>
      <c r="B278" s="313"/>
      <c r="C278" s="30" t="s">
        <v>142</v>
      </c>
      <c r="D278" s="65" t="s">
        <v>143</v>
      </c>
      <c r="E278" s="31"/>
      <c r="F278" s="31"/>
      <c r="G278" s="31"/>
      <c r="H278" s="31"/>
      <c r="I278" s="31"/>
      <c r="J278" s="31">
        <v>1</v>
      </c>
      <c r="K278" s="66"/>
      <c r="L278" s="77">
        <f t="shared" si="33"/>
        <v>1</v>
      </c>
    </row>
    <row r="279" spans="1:12" ht="17.25" customHeight="1" x14ac:dyDescent="0.25">
      <c r="A279" s="311"/>
      <c r="B279" s="313"/>
      <c r="C279" s="30" t="s">
        <v>206</v>
      </c>
      <c r="D279" s="65" t="s">
        <v>69</v>
      </c>
      <c r="E279" s="31"/>
      <c r="F279" s="31"/>
      <c r="G279" s="31">
        <v>3</v>
      </c>
      <c r="H279" s="31"/>
      <c r="I279" s="31"/>
      <c r="J279" s="31"/>
      <c r="K279" s="66"/>
      <c r="L279" s="77">
        <f t="shared" si="33"/>
        <v>3</v>
      </c>
    </row>
    <row r="280" spans="1:12" ht="17.25" customHeight="1" x14ac:dyDescent="0.25">
      <c r="A280" s="311"/>
      <c r="B280" s="313"/>
      <c r="C280" s="30" t="s">
        <v>196</v>
      </c>
      <c r="D280" s="65" t="s">
        <v>195</v>
      </c>
      <c r="E280" s="31"/>
      <c r="F280" s="31"/>
      <c r="G280" s="31"/>
      <c r="H280" s="31">
        <v>1</v>
      </c>
      <c r="I280" s="31"/>
      <c r="J280" s="31"/>
      <c r="K280" s="66"/>
      <c r="L280" s="77">
        <f t="shared" si="33"/>
        <v>1</v>
      </c>
    </row>
    <row r="281" spans="1:12" ht="17.25" customHeight="1" x14ac:dyDescent="0.25">
      <c r="A281" s="311"/>
      <c r="B281" s="313"/>
      <c r="C281" s="30" t="s">
        <v>56</v>
      </c>
      <c r="D281" s="65" t="s">
        <v>57</v>
      </c>
      <c r="E281" s="31"/>
      <c r="F281" s="31"/>
      <c r="G281" s="31">
        <v>2</v>
      </c>
      <c r="H281" s="31"/>
      <c r="I281" s="31"/>
      <c r="J281" s="31"/>
      <c r="K281" s="66"/>
      <c r="L281" s="77">
        <f t="shared" si="33"/>
        <v>2</v>
      </c>
    </row>
    <row r="282" spans="1:12" ht="17.25" customHeight="1" x14ac:dyDescent="0.25">
      <c r="A282" s="311"/>
      <c r="B282" s="313"/>
      <c r="C282" s="30" t="s">
        <v>44</v>
      </c>
      <c r="D282" s="65" t="s">
        <v>45</v>
      </c>
      <c r="E282" s="31"/>
      <c r="F282" s="31"/>
      <c r="G282" s="31"/>
      <c r="H282" s="31">
        <v>1</v>
      </c>
      <c r="I282" s="31"/>
      <c r="J282" s="31"/>
      <c r="K282" s="66"/>
      <c r="L282" s="77">
        <f t="shared" si="33"/>
        <v>1</v>
      </c>
    </row>
    <row r="283" spans="1:12" ht="17.25" customHeight="1" x14ac:dyDescent="0.25">
      <c r="A283" s="311"/>
      <c r="B283" s="313"/>
      <c r="C283" s="30" t="s">
        <v>110</v>
      </c>
      <c r="D283" s="65" t="s">
        <v>111</v>
      </c>
      <c r="E283" s="31"/>
      <c r="F283" s="31"/>
      <c r="G283" s="31"/>
      <c r="H283" s="31">
        <v>2</v>
      </c>
      <c r="I283" s="31"/>
      <c r="J283" s="31"/>
      <c r="K283" s="66"/>
      <c r="L283" s="77">
        <f t="shared" si="33"/>
        <v>2</v>
      </c>
    </row>
    <row r="284" spans="1:12" ht="17.25" customHeight="1" x14ac:dyDescent="0.25">
      <c r="A284" s="311"/>
      <c r="B284" s="313"/>
      <c r="C284" s="30"/>
      <c r="D284" s="65"/>
      <c r="E284" s="31"/>
      <c r="F284" s="31"/>
      <c r="G284" s="31"/>
      <c r="H284" s="31"/>
      <c r="I284" s="31"/>
      <c r="J284" s="31"/>
      <c r="K284" s="31"/>
      <c r="L284" s="77">
        <f>SUM(L272:L283)</f>
        <v>22</v>
      </c>
    </row>
    <row r="285" spans="1:12" ht="17.25" customHeight="1" x14ac:dyDescent="0.25">
      <c r="A285" s="315">
        <v>50</v>
      </c>
      <c r="B285" s="312" t="s">
        <v>207</v>
      </c>
      <c r="C285" s="21" t="s">
        <v>80</v>
      </c>
      <c r="D285" s="12" t="s">
        <v>81</v>
      </c>
      <c r="E285" s="13"/>
      <c r="F285" s="13"/>
      <c r="G285" s="13">
        <v>2</v>
      </c>
      <c r="H285" s="13">
        <v>1</v>
      </c>
      <c r="I285" s="13"/>
      <c r="J285" s="13"/>
      <c r="K285" s="59"/>
      <c r="L285" s="16">
        <f t="shared" ref="L285:L290" si="34">SUM(E285:K285)</f>
        <v>3</v>
      </c>
    </row>
    <row r="286" spans="1:12" ht="17.25" customHeight="1" x14ac:dyDescent="0.25">
      <c r="A286" s="315"/>
      <c r="B286" s="313"/>
      <c r="C286" s="30" t="s">
        <v>82</v>
      </c>
      <c r="D286" s="65" t="s">
        <v>83</v>
      </c>
      <c r="E286" s="31"/>
      <c r="F286" s="31"/>
      <c r="G286" s="31"/>
      <c r="H286" s="31"/>
      <c r="I286" s="31"/>
      <c r="J286" s="31">
        <v>2</v>
      </c>
      <c r="K286" s="66"/>
      <c r="L286" s="77">
        <f t="shared" si="34"/>
        <v>2</v>
      </c>
    </row>
    <row r="287" spans="1:12" ht="26.25" customHeight="1" x14ac:dyDescent="0.25">
      <c r="A287" s="315"/>
      <c r="B287" s="313"/>
      <c r="C287" s="24" t="s">
        <v>158</v>
      </c>
      <c r="D287" s="25" t="s">
        <v>130</v>
      </c>
      <c r="E287" s="26">
        <v>16</v>
      </c>
      <c r="F287" s="26"/>
      <c r="G287" s="26"/>
      <c r="H287" s="26"/>
      <c r="I287" s="26"/>
      <c r="J287" s="26"/>
      <c r="K287" s="26"/>
      <c r="L287" s="77">
        <f t="shared" si="34"/>
        <v>16</v>
      </c>
    </row>
    <row r="288" spans="1:12" ht="15" customHeight="1" x14ac:dyDescent="0.25">
      <c r="A288" s="315"/>
      <c r="B288" s="313"/>
      <c r="C288" s="24" t="s">
        <v>56</v>
      </c>
      <c r="D288" s="25" t="s">
        <v>57</v>
      </c>
      <c r="E288" s="26"/>
      <c r="F288" s="26"/>
      <c r="G288" s="26">
        <v>1</v>
      </c>
      <c r="H288" s="26"/>
      <c r="I288" s="26"/>
      <c r="J288" s="26"/>
      <c r="K288" s="26"/>
      <c r="L288" s="77">
        <f t="shared" si="34"/>
        <v>1</v>
      </c>
    </row>
    <row r="289" spans="1:12" ht="17.25" customHeight="1" x14ac:dyDescent="0.25">
      <c r="A289" s="315"/>
      <c r="B289" s="313"/>
      <c r="C289" s="75" t="s">
        <v>17</v>
      </c>
      <c r="D289" s="45" t="s">
        <v>18</v>
      </c>
      <c r="E289" s="31"/>
      <c r="F289" s="31"/>
      <c r="G289" s="31">
        <v>4</v>
      </c>
      <c r="H289" s="31">
        <v>4</v>
      </c>
      <c r="I289" s="31"/>
      <c r="J289" s="31"/>
      <c r="K289" s="66"/>
      <c r="L289" s="77">
        <f t="shared" si="34"/>
        <v>8</v>
      </c>
    </row>
    <row r="290" spans="1:12" ht="17.25" customHeight="1" x14ac:dyDescent="0.25">
      <c r="A290" s="315"/>
      <c r="B290" s="313"/>
      <c r="C290" s="30" t="s">
        <v>140</v>
      </c>
      <c r="D290" s="65" t="s">
        <v>141</v>
      </c>
      <c r="E290" s="31"/>
      <c r="F290" s="31"/>
      <c r="G290" s="31"/>
      <c r="H290" s="31"/>
      <c r="I290" s="31"/>
      <c r="J290" s="31">
        <v>3</v>
      </c>
      <c r="K290" s="66">
        <v>3</v>
      </c>
      <c r="L290" s="77">
        <f t="shared" si="34"/>
        <v>6</v>
      </c>
    </row>
    <row r="291" spans="1:12" ht="17.25" customHeight="1" x14ac:dyDescent="0.25">
      <c r="A291" s="315"/>
      <c r="B291" s="313"/>
      <c r="C291" s="30"/>
      <c r="D291" s="65"/>
      <c r="E291" s="31"/>
      <c r="F291" s="31"/>
      <c r="G291" s="31"/>
      <c r="H291" s="31"/>
      <c r="I291" s="31"/>
      <c r="J291" s="31"/>
      <c r="K291" s="31"/>
      <c r="L291" s="77">
        <f>SUM(L285:L290)</f>
        <v>36</v>
      </c>
    </row>
    <row r="292" spans="1:12" ht="17.25" customHeight="1" x14ac:dyDescent="0.25">
      <c r="A292" s="311">
        <v>51</v>
      </c>
      <c r="B292" s="316" t="s">
        <v>208</v>
      </c>
      <c r="C292" s="11" t="s">
        <v>191</v>
      </c>
      <c r="D292" s="12" t="s">
        <v>69</v>
      </c>
      <c r="E292" s="13"/>
      <c r="F292" s="13">
        <v>5</v>
      </c>
      <c r="G292" s="13">
        <v>3</v>
      </c>
      <c r="H292" s="13"/>
      <c r="I292" s="13"/>
      <c r="J292" s="13"/>
      <c r="K292" s="59"/>
      <c r="L292" s="16">
        <f>SUM(E292:K292)</f>
        <v>8</v>
      </c>
    </row>
    <row r="293" spans="1:12" ht="19.5" customHeight="1" x14ac:dyDescent="0.25">
      <c r="A293" s="311"/>
      <c r="B293" s="316"/>
      <c r="C293" s="17"/>
      <c r="D293" s="65"/>
      <c r="E293" s="31"/>
      <c r="F293" s="31"/>
      <c r="G293" s="31"/>
      <c r="H293" s="31"/>
      <c r="I293" s="31"/>
      <c r="J293" s="31"/>
      <c r="K293" s="31"/>
      <c r="L293" s="77">
        <f>SUM(L292)</f>
        <v>8</v>
      </c>
    </row>
    <row r="294" spans="1:12" ht="19.5" customHeight="1" x14ac:dyDescent="0.25">
      <c r="A294" s="315">
        <v>52</v>
      </c>
      <c r="B294" s="313" t="s">
        <v>209</v>
      </c>
      <c r="C294" s="21" t="s">
        <v>13</v>
      </c>
      <c r="D294" s="12" t="s">
        <v>69</v>
      </c>
      <c r="E294" s="13"/>
      <c r="F294" s="13">
        <v>17</v>
      </c>
      <c r="G294" s="13"/>
      <c r="H294" s="13"/>
      <c r="I294" s="13"/>
      <c r="J294" s="13"/>
      <c r="K294" s="13"/>
      <c r="L294" s="16">
        <f>SUM(E294:K294)</f>
        <v>17</v>
      </c>
    </row>
    <row r="295" spans="1:12" ht="19.5" customHeight="1" x14ac:dyDescent="0.25">
      <c r="A295" s="315"/>
      <c r="B295" s="314"/>
      <c r="C295" s="30"/>
      <c r="D295" s="65"/>
      <c r="E295" s="31"/>
      <c r="F295" s="31"/>
      <c r="G295" s="31"/>
      <c r="H295" s="31"/>
      <c r="I295" s="31"/>
      <c r="J295" s="31"/>
      <c r="K295" s="31"/>
      <c r="L295" s="77">
        <f>SUM(L294)</f>
        <v>17</v>
      </c>
    </row>
    <row r="296" spans="1:12" ht="18" customHeight="1" x14ac:dyDescent="0.25">
      <c r="A296" s="311">
        <v>53</v>
      </c>
      <c r="B296" s="313" t="s">
        <v>210</v>
      </c>
      <c r="C296" s="21" t="s">
        <v>56</v>
      </c>
      <c r="D296" s="12" t="s">
        <v>57</v>
      </c>
      <c r="E296" s="13"/>
      <c r="F296" s="13"/>
      <c r="G296" s="13"/>
      <c r="H296" s="13">
        <v>1</v>
      </c>
      <c r="I296" s="13"/>
      <c r="J296" s="13"/>
      <c r="K296" s="13"/>
      <c r="L296" s="16">
        <f t="shared" ref="L296:L316" si="35">SUM(E296:K296)</f>
        <v>1</v>
      </c>
    </row>
    <row r="297" spans="1:12" ht="18" customHeight="1" x14ac:dyDescent="0.25">
      <c r="A297" s="311"/>
      <c r="B297" s="313"/>
      <c r="C297" s="24" t="s">
        <v>194</v>
      </c>
      <c r="D297" s="25" t="s">
        <v>195</v>
      </c>
      <c r="E297" s="26"/>
      <c r="F297" s="26">
        <v>2</v>
      </c>
      <c r="G297" s="26"/>
      <c r="H297" s="26"/>
      <c r="I297" s="26"/>
      <c r="J297" s="26"/>
      <c r="K297" s="26"/>
      <c r="L297" s="29">
        <f t="shared" si="35"/>
        <v>2</v>
      </c>
    </row>
    <row r="298" spans="1:12" ht="18" customHeight="1" x14ac:dyDescent="0.25">
      <c r="A298" s="311"/>
      <c r="B298" s="313"/>
      <c r="C298" s="24" t="s">
        <v>206</v>
      </c>
      <c r="D298" s="25" t="s">
        <v>69</v>
      </c>
      <c r="E298" s="26"/>
      <c r="F298" s="26"/>
      <c r="G298" s="26">
        <v>1</v>
      </c>
      <c r="H298" s="26"/>
      <c r="I298" s="26"/>
      <c r="J298" s="26"/>
      <c r="K298" s="26"/>
      <c r="L298" s="29">
        <f t="shared" si="35"/>
        <v>1</v>
      </c>
    </row>
    <row r="299" spans="1:12" ht="17.25" customHeight="1" x14ac:dyDescent="0.25">
      <c r="A299" s="311"/>
      <c r="B299" s="313"/>
      <c r="C299" s="75" t="s">
        <v>84</v>
      </c>
      <c r="D299" s="45" t="s">
        <v>85</v>
      </c>
      <c r="E299" s="48"/>
      <c r="F299" s="48">
        <v>4</v>
      </c>
      <c r="G299" s="48"/>
      <c r="H299" s="48">
        <v>3</v>
      </c>
      <c r="I299" s="48"/>
      <c r="J299" s="48"/>
      <c r="K299" s="73"/>
      <c r="L299" s="77">
        <f t="shared" si="35"/>
        <v>7</v>
      </c>
    </row>
    <row r="300" spans="1:12" ht="17.25" customHeight="1" x14ac:dyDescent="0.25">
      <c r="A300" s="311"/>
      <c r="B300" s="313"/>
      <c r="C300" s="30" t="s">
        <v>180</v>
      </c>
      <c r="D300" s="65" t="s">
        <v>181</v>
      </c>
      <c r="E300" s="31"/>
      <c r="F300" s="31"/>
      <c r="G300" s="31"/>
      <c r="H300" s="31"/>
      <c r="I300" s="31"/>
      <c r="J300" s="31"/>
      <c r="K300" s="66">
        <v>2</v>
      </c>
      <c r="L300" s="77">
        <f t="shared" si="35"/>
        <v>2</v>
      </c>
    </row>
    <row r="301" spans="1:12" ht="17.25" customHeight="1" x14ac:dyDescent="0.25">
      <c r="A301" s="311"/>
      <c r="B301" s="313"/>
      <c r="C301" s="30" t="s">
        <v>86</v>
      </c>
      <c r="D301" s="65" t="s">
        <v>87</v>
      </c>
      <c r="E301" s="31"/>
      <c r="F301" s="31">
        <v>6</v>
      </c>
      <c r="G301" s="31">
        <v>5</v>
      </c>
      <c r="H301" s="31"/>
      <c r="I301" s="31">
        <v>3</v>
      </c>
      <c r="J301" s="31"/>
      <c r="K301" s="66"/>
      <c r="L301" s="77">
        <f t="shared" si="35"/>
        <v>14</v>
      </c>
    </row>
    <row r="302" spans="1:12" ht="17.25" customHeight="1" x14ac:dyDescent="0.25">
      <c r="A302" s="311"/>
      <c r="B302" s="313"/>
      <c r="C302" s="30" t="s">
        <v>66</v>
      </c>
      <c r="D302" s="65" t="s">
        <v>67</v>
      </c>
      <c r="E302" s="31">
        <v>1</v>
      </c>
      <c r="F302" s="31">
        <v>1</v>
      </c>
      <c r="G302" s="31"/>
      <c r="H302" s="31"/>
      <c r="I302" s="31"/>
      <c r="J302" s="31"/>
      <c r="K302" s="66"/>
      <c r="L302" s="77">
        <f t="shared" si="35"/>
        <v>2</v>
      </c>
    </row>
    <row r="303" spans="1:12" ht="17.25" customHeight="1" x14ac:dyDescent="0.25">
      <c r="A303" s="311"/>
      <c r="B303" s="313"/>
      <c r="C303" s="24" t="s">
        <v>72</v>
      </c>
      <c r="D303" s="25" t="s">
        <v>73</v>
      </c>
      <c r="E303" s="26"/>
      <c r="F303" s="26">
        <v>1</v>
      </c>
      <c r="G303" s="26"/>
      <c r="H303" s="26"/>
      <c r="I303" s="26"/>
      <c r="J303" s="26"/>
      <c r="K303" s="26"/>
      <c r="L303" s="77">
        <f t="shared" si="35"/>
        <v>1</v>
      </c>
    </row>
    <row r="304" spans="1:12" ht="17.25" customHeight="1" x14ac:dyDescent="0.25">
      <c r="A304" s="311"/>
      <c r="B304" s="313"/>
      <c r="C304" s="24" t="s">
        <v>177</v>
      </c>
      <c r="D304" s="25" t="s">
        <v>146</v>
      </c>
      <c r="E304" s="26"/>
      <c r="F304" s="26">
        <v>1</v>
      </c>
      <c r="G304" s="26"/>
      <c r="H304" s="26"/>
      <c r="I304" s="26"/>
      <c r="J304" s="26"/>
      <c r="K304" s="63"/>
      <c r="L304" s="77">
        <f t="shared" si="35"/>
        <v>1</v>
      </c>
    </row>
    <row r="305" spans="1:12" ht="17.25" customHeight="1" x14ac:dyDescent="0.25">
      <c r="A305" s="311"/>
      <c r="B305" s="313"/>
      <c r="C305" s="24" t="s">
        <v>211</v>
      </c>
      <c r="D305" s="25" t="s">
        <v>146</v>
      </c>
      <c r="E305" s="26">
        <v>1</v>
      </c>
      <c r="F305" s="26">
        <v>1</v>
      </c>
      <c r="G305" s="26"/>
      <c r="H305" s="26"/>
      <c r="I305" s="26"/>
      <c r="J305" s="26"/>
      <c r="K305" s="63"/>
      <c r="L305" s="77">
        <f t="shared" si="35"/>
        <v>2</v>
      </c>
    </row>
    <row r="306" spans="1:12" ht="17.25" customHeight="1" x14ac:dyDescent="0.25">
      <c r="A306" s="311"/>
      <c r="B306" s="313"/>
      <c r="C306" s="24" t="s">
        <v>212</v>
      </c>
      <c r="D306" s="25" t="s">
        <v>146</v>
      </c>
      <c r="E306" s="26"/>
      <c r="F306" s="26">
        <v>3</v>
      </c>
      <c r="G306" s="26"/>
      <c r="H306" s="26"/>
      <c r="I306" s="26"/>
      <c r="J306" s="26"/>
      <c r="K306" s="63"/>
      <c r="L306" s="77">
        <f t="shared" si="35"/>
        <v>3</v>
      </c>
    </row>
    <row r="307" spans="1:12" ht="17.25" customHeight="1" x14ac:dyDescent="0.25">
      <c r="A307" s="311"/>
      <c r="B307" s="313"/>
      <c r="C307" s="24" t="s">
        <v>213</v>
      </c>
      <c r="D307" s="25" t="s">
        <v>146</v>
      </c>
      <c r="E307" s="26"/>
      <c r="F307" s="26"/>
      <c r="G307" s="26"/>
      <c r="H307" s="26">
        <v>1</v>
      </c>
      <c r="I307" s="26"/>
      <c r="J307" s="26"/>
      <c r="K307" s="26"/>
      <c r="L307" s="77">
        <f t="shared" si="35"/>
        <v>1</v>
      </c>
    </row>
    <row r="308" spans="1:12" ht="17.25" customHeight="1" x14ac:dyDescent="0.25">
      <c r="A308" s="311"/>
      <c r="B308" s="313"/>
      <c r="C308" s="24" t="s">
        <v>214</v>
      </c>
      <c r="D308" s="25" t="s">
        <v>146</v>
      </c>
      <c r="E308" s="26"/>
      <c r="F308" s="26"/>
      <c r="G308" s="26"/>
      <c r="H308" s="26">
        <v>3</v>
      </c>
      <c r="I308" s="26"/>
      <c r="J308" s="26"/>
      <c r="K308" s="26"/>
      <c r="L308" s="77">
        <f t="shared" si="35"/>
        <v>3</v>
      </c>
    </row>
    <row r="309" spans="1:12" ht="17.25" customHeight="1" x14ac:dyDescent="0.25">
      <c r="A309" s="311"/>
      <c r="B309" s="313"/>
      <c r="C309" s="24" t="s">
        <v>215</v>
      </c>
      <c r="D309" s="25" t="s">
        <v>111</v>
      </c>
      <c r="E309" s="26"/>
      <c r="F309" s="26">
        <v>2</v>
      </c>
      <c r="G309" s="26"/>
      <c r="H309" s="26"/>
      <c r="I309" s="26"/>
      <c r="J309" s="26"/>
      <c r="K309" s="26"/>
      <c r="L309" s="77">
        <f t="shared" si="35"/>
        <v>2</v>
      </c>
    </row>
    <row r="310" spans="1:12" ht="17.25" customHeight="1" x14ac:dyDescent="0.25">
      <c r="A310" s="311"/>
      <c r="B310" s="313"/>
      <c r="C310" s="75" t="s">
        <v>216</v>
      </c>
      <c r="D310" s="25" t="s">
        <v>111</v>
      </c>
      <c r="E310" s="48"/>
      <c r="F310" s="48">
        <v>1</v>
      </c>
      <c r="G310" s="48"/>
      <c r="H310" s="48"/>
      <c r="I310" s="48"/>
      <c r="J310" s="48"/>
      <c r="K310" s="73"/>
      <c r="L310" s="77">
        <f t="shared" si="35"/>
        <v>1</v>
      </c>
    </row>
    <row r="311" spans="1:12" ht="18" customHeight="1" x14ac:dyDescent="0.25">
      <c r="A311" s="311"/>
      <c r="B311" s="313"/>
      <c r="C311" s="30" t="s">
        <v>164</v>
      </c>
      <c r="D311" s="65" t="s">
        <v>111</v>
      </c>
      <c r="E311" s="31"/>
      <c r="F311" s="31"/>
      <c r="G311" s="31"/>
      <c r="H311" s="31">
        <v>2</v>
      </c>
      <c r="I311" s="31"/>
      <c r="J311" s="31"/>
      <c r="K311" s="66"/>
      <c r="L311" s="77">
        <f t="shared" si="35"/>
        <v>2</v>
      </c>
    </row>
    <row r="312" spans="1:12" ht="20.25" customHeight="1" x14ac:dyDescent="0.25">
      <c r="A312" s="311"/>
      <c r="B312" s="313"/>
      <c r="C312" s="30" t="s">
        <v>17</v>
      </c>
      <c r="D312" s="65" t="s">
        <v>18</v>
      </c>
      <c r="E312" s="31"/>
      <c r="F312" s="31"/>
      <c r="G312" s="31">
        <v>1</v>
      </c>
      <c r="H312" s="31"/>
      <c r="I312" s="31"/>
      <c r="J312" s="31"/>
      <c r="K312" s="66"/>
      <c r="L312" s="77">
        <f t="shared" si="35"/>
        <v>1</v>
      </c>
    </row>
    <row r="313" spans="1:12" ht="20.25" customHeight="1" x14ac:dyDescent="0.25">
      <c r="A313" s="311"/>
      <c r="B313" s="313"/>
      <c r="C313" s="30" t="s">
        <v>217</v>
      </c>
      <c r="D313" s="65" t="s">
        <v>18</v>
      </c>
      <c r="E313" s="31"/>
      <c r="F313" s="31"/>
      <c r="G313" s="31"/>
      <c r="H313" s="31">
        <v>1</v>
      </c>
      <c r="I313" s="31"/>
      <c r="J313" s="31"/>
      <c r="K313" s="66"/>
      <c r="L313" s="77">
        <f t="shared" si="35"/>
        <v>1</v>
      </c>
    </row>
    <row r="314" spans="1:12" ht="20.25" customHeight="1" x14ac:dyDescent="0.25">
      <c r="A314" s="311"/>
      <c r="B314" s="313"/>
      <c r="C314" s="30" t="s">
        <v>35</v>
      </c>
      <c r="D314" s="65" t="s">
        <v>36</v>
      </c>
      <c r="E314" s="31"/>
      <c r="F314" s="31">
        <v>1</v>
      </c>
      <c r="G314" s="31"/>
      <c r="H314" s="31"/>
      <c r="I314" s="31"/>
      <c r="J314" s="31"/>
      <c r="K314" s="66"/>
      <c r="L314" s="77">
        <f t="shared" si="35"/>
        <v>1</v>
      </c>
    </row>
    <row r="315" spans="1:12" ht="20.25" customHeight="1" x14ac:dyDescent="0.25">
      <c r="A315" s="311"/>
      <c r="B315" s="313"/>
      <c r="C315" s="30" t="s">
        <v>218</v>
      </c>
      <c r="D315" s="65" t="s">
        <v>219</v>
      </c>
      <c r="E315" s="31"/>
      <c r="F315" s="31">
        <v>1</v>
      </c>
      <c r="G315" s="31">
        <v>1</v>
      </c>
      <c r="H315" s="31"/>
      <c r="I315" s="31"/>
      <c r="J315" s="31"/>
      <c r="K315" s="66"/>
      <c r="L315" s="77">
        <f t="shared" si="35"/>
        <v>2</v>
      </c>
    </row>
    <row r="316" spans="1:12" ht="17.25" customHeight="1" x14ac:dyDescent="0.25">
      <c r="A316" s="311"/>
      <c r="B316" s="313"/>
      <c r="C316" s="30" t="s">
        <v>182</v>
      </c>
      <c r="D316" s="65" t="s">
        <v>124</v>
      </c>
      <c r="E316" s="31"/>
      <c r="F316" s="31">
        <v>4</v>
      </c>
      <c r="G316" s="31">
        <v>2</v>
      </c>
      <c r="H316" s="31">
        <v>4</v>
      </c>
      <c r="I316" s="31"/>
      <c r="J316" s="31"/>
      <c r="K316" s="66"/>
      <c r="L316" s="77">
        <f t="shared" si="35"/>
        <v>10</v>
      </c>
    </row>
    <row r="317" spans="1:12" ht="17.25" customHeight="1" x14ac:dyDescent="0.25">
      <c r="A317" s="311"/>
      <c r="B317" s="313"/>
      <c r="C317" s="30"/>
      <c r="D317" s="65"/>
      <c r="E317" s="31"/>
      <c r="F317" s="31"/>
      <c r="G317" s="31"/>
      <c r="H317" s="31"/>
      <c r="I317" s="31"/>
      <c r="J317" s="31"/>
      <c r="K317" s="31"/>
      <c r="L317" s="77">
        <f>SUM(L296:L316)</f>
        <v>60</v>
      </c>
    </row>
    <row r="318" spans="1:12" ht="26.25" customHeight="1" x14ac:dyDescent="0.25">
      <c r="A318" s="311">
        <v>54</v>
      </c>
      <c r="B318" s="312" t="s">
        <v>220</v>
      </c>
      <c r="C318" s="11" t="s">
        <v>198</v>
      </c>
      <c r="D318" s="12" t="s">
        <v>199</v>
      </c>
      <c r="E318" s="13"/>
      <c r="F318" s="13"/>
      <c r="G318" s="13">
        <v>4</v>
      </c>
      <c r="H318" s="13"/>
      <c r="I318" s="13"/>
      <c r="J318" s="13"/>
      <c r="K318" s="59"/>
      <c r="L318" s="16">
        <f>SUM(E318:K318)</f>
        <v>4</v>
      </c>
    </row>
    <row r="319" spans="1:12" ht="16.5" customHeight="1" x14ac:dyDescent="0.25">
      <c r="A319" s="311"/>
      <c r="B319" s="313"/>
      <c r="C319" s="44"/>
      <c r="D319" s="45"/>
      <c r="E319" s="48"/>
      <c r="F319" s="48"/>
      <c r="G319" s="48"/>
      <c r="H319" s="48"/>
      <c r="I319" s="48"/>
      <c r="J319" s="48"/>
      <c r="K319" s="73"/>
      <c r="L319" s="20">
        <f>SUM(L318)</f>
        <v>4</v>
      </c>
    </row>
    <row r="320" spans="1:12" ht="15" customHeight="1" x14ac:dyDescent="0.25">
      <c r="A320" s="311">
        <v>55</v>
      </c>
      <c r="B320" s="312" t="s">
        <v>221</v>
      </c>
      <c r="C320" s="137" t="s">
        <v>222</v>
      </c>
      <c r="D320" s="12" t="s">
        <v>223</v>
      </c>
      <c r="E320" s="138"/>
      <c r="F320" s="13"/>
      <c r="G320" s="13"/>
      <c r="H320" s="13"/>
      <c r="I320" s="13"/>
      <c r="J320" s="13">
        <v>8</v>
      </c>
      <c r="K320" s="59">
        <v>3</v>
      </c>
      <c r="L320" s="16">
        <f t="shared" ref="L320:L321" si="36">SUM(E320:K320)</f>
        <v>11</v>
      </c>
    </row>
    <row r="321" spans="1:12" ht="15" customHeight="1" x14ac:dyDescent="0.25">
      <c r="A321" s="311"/>
      <c r="B321" s="313"/>
      <c r="C321" s="69" t="s">
        <v>94</v>
      </c>
      <c r="D321" s="70" t="s">
        <v>95</v>
      </c>
      <c r="E321" s="62"/>
      <c r="F321" s="62"/>
      <c r="G321" s="62">
        <v>8</v>
      </c>
      <c r="H321" s="62">
        <v>10</v>
      </c>
      <c r="I321" s="62"/>
      <c r="J321" s="62"/>
      <c r="K321" s="82"/>
      <c r="L321" s="71">
        <f t="shared" si="36"/>
        <v>18</v>
      </c>
    </row>
    <row r="322" spans="1:12" ht="17.25" customHeight="1" x14ac:dyDescent="0.25">
      <c r="A322" s="311"/>
      <c r="B322" s="313"/>
      <c r="C322" s="30"/>
      <c r="D322" s="65"/>
      <c r="E322" s="31"/>
      <c r="F322" s="31"/>
      <c r="G322" s="31"/>
      <c r="H322" s="31"/>
      <c r="I322" s="31"/>
      <c r="J322" s="31"/>
      <c r="K322" s="31"/>
      <c r="L322" s="77">
        <f>SUM(L320:L321)</f>
        <v>29</v>
      </c>
    </row>
    <row r="323" spans="1:12" ht="15.75" customHeight="1" x14ac:dyDescent="0.25">
      <c r="A323" s="311">
        <v>56</v>
      </c>
      <c r="B323" s="333" t="s">
        <v>224</v>
      </c>
      <c r="C323" s="11" t="s">
        <v>79</v>
      </c>
      <c r="D323" s="32" t="s">
        <v>77</v>
      </c>
      <c r="E323" s="13"/>
      <c r="F323" s="13"/>
      <c r="G323" s="13">
        <v>3</v>
      </c>
      <c r="H323" s="13">
        <v>5</v>
      </c>
      <c r="I323" s="13"/>
      <c r="J323" s="13"/>
      <c r="K323" s="59"/>
      <c r="L323" s="16">
        <f t="shared" ref="L323:L326" si="37">SUM(E323:K323)</f>
        <v>8</v>
      </c>
    </row>
    <row r="324" spans="1:12" ht="15.75" customHeight="1" x14ac:dyDescent="0.25">
      <c r="A324" s="311"/>
      <c r="B324" s="334"/>
      <c r="C324" s="81" t="s">
        <v>90</v>
      </c>
      <c r="D324" s="25" t="s">
        <v>77</v>
      </c>
      <c r="E324" s="62"/>
      <c r="F324" s="62">
        <v>31</v>
      </c>
      <c r="G324" s="62"/>
      <c r="H324" s="62"/>
      <c r="I324" s="62"/>
      <c r="J324" s="62"/>
      <c r="K324" s="82"/>
      <c r="L324" s="29">
        <f t="shared" si="37"/>
        <v>31</v>
      </c>
    </row>
    <row r="325" spans="1:12" ht="15.75" customHeight="1" x14ac:dyDescent="0.25">
      <c r="A325" s="311"/>
      <c r="B325" s="334"/>
      <c r="C325" s="80" t="s">
        <v>91</v>
      </c>
      <c r="D325" s="25" t="s">
        <v>92</v>
      </c>
      <c r="E325" s="26"/>
      <c r="F325" s="26">
        <v>18</v>
      </c>
      <c r="G325" s="26"/>
      <c r="H325" s="26">
        <v>3</v>
      </c>
      <c r="I325" s="26">
        <v>8</v>
      </c>
      <c r="J325" s="26"/>
      <c r="K325" s="63"/>
      <c r="L325" s="29">
        <f t="shared" si="37"/>
        <v>29</v>
      </c>
    </row>
    <row r="326" spans="1:12" ht="15.75" customHeight="1" x14ac:dyDescent="0.25">
      <c r="A326" s="311"/>
      <c r="B326" s="334"/>
      <c r="C326" s="81" t="s">
        <v>160</v>
      </c>
      <c r="D326" s="70" t="s">
        <v>161</v>
      </c>
      <c r="E326" s="62"/>
      <c r="F326" s="62"/>
      <c r="G326" s="62"/>
      <c r="H326" s="62"/>
      <c r="I326" s="62"/>
      <c r="J326" s="62">
        <v>1</v>
      </c>
      <c r="K326" s="82"/>
      <c r="L326" s="29">
        <f t="shared" si="37"/>
        <v>1</v>
      </c>
    </row>
    <row r="327" spans="1:12" ht="17.25" customHeight="1" x14ac:dyDescent="0.25">
      <c r="A327" s="311"/>
      <c r="B327" s="335"/>
      <c r="C327" s="17"/>
      <c r="D327" s="65"/>
      <c r="E327" s="31"/>
      <c r="F327" s="31"/>
      <c r="G327" s="31"/>
      <c r="H327" s="31"/>
      <c r="I327" s="31"/>
      <c r="J327" s="31"/>
      <c r="K327" s="31"/>
      <c r="L327" s="77">
        <f>SUM(L323:L326)</f>
        <v>69</v>
      </c>
    </row>
    <row r="328" spans="1:12" ht="16.5" customHeight="1" x14ac:dyDescent="0.25">
      <c r="A328" s="311">
        <v>57</v>
      </c>
      <c r="B328" s="312" t="s">
        <v>225</v>
      </c>
      <c r="C328" s="83" t="s">
        <v>41</v>
      </c>
      <c r="D328" s="32" t="s">
        <v>42</v>
      </c>
      <c r="E328" s="33"/>
      <c r="F328" s="33"/>
      <c r="G328" s="33">
        <v>9</v>
      </c>
      <c r="H328" s="33">
        <v>8</v>
      </c>
      <c r="I328" s="33"/>
      <c r="J328" s="33"/>
      <c r="K328" s="84"/>
      <c r="L328" s="22">
        <f t="shared" ref="L328:L332" si="38">SUM(E328:K328)</f>
        <v>17</v>
      </c>
    </row>
    <row r="329" spans="1:12" ht="16.5" customHeight="1" x14ac:dyDescent="0.25">
      <c r="A329" s="311"/>
      <c r="B329" s="313"/>
      <c r="C329" s="80" t="s">
        <v>172</v>
      </c>
      <c r="D329" s="25" t="s">
        <v>173</v>
      </c>
      <c r="E329" s="26"/>
      <c r="F329" s="26"/>
      <c r="G329" s="26">
        <v>1</v>
      </c>
      <c r="H329" s="26"/>
      <c r="I329" s="26"/>
      <c r="J329" s="26"/>
      <c r="K329" s="63"/>
      <c r="L329" s="29">
        <f t="shared" si="38"/>
        <v>1</v>
      </c>
    </row>
    <row r="330" spans="1:12" ht="17.25" customHeight="1" x14ac:dyDescent="0.25">
      <c r="A330" s="311"/>
      <c r="B330" s="313"/>
      <c r="C330" s="17" t="s">
        <v>35</v>
      </c>
      <c r="D330" s="65" t="s">
        <v>36</v>
      </c>
      <c r="E330" s="31"/>
      <c r="F330" s="31"/>
      <c r="G330" s="31">
        <v>2</v>
      </c>
      <c r="H330" s="31"/>
      <c r="I330" s="31"/>
      <c r="J330" s="31"/>
      <c r="K330" s="66"/>
      <c r="L330" s="29">
        <f t="shared" si="38"/>
        <v>2</v>
      </c>
    </row>
    <row r="331" spans="1:12" ht="17.25" customHeight="1" x14ac:dyDescent="0.25">
      <c r="A331" s="311"/>
      <c r="B331" s="313"/>
      <c r="C331" s="17" t="s">
        <v>37</v>
      </c>
      <c r="D331" s="65" t="s">
        <v>31</v>
      </c>
      <c r="E331" s="31"/>
      <c r="F331" s="31"/>
      <c r="G331" s="31"/>
      <c r="H331" s="31"/>
      <c r="I331" s="31"/>
      <c r="J331" s="31">
        <v>2</v>
      </c>
      <c r="K331" s="66"/>
      <c r="L331" s="29">
        <f t="shared" si="38"/>
        <v>2</v>
      </c>
    </row>
    <row r="332" spans="1:12" ht="17.25" customHeight="1" x14ac:dyDescent="0.25">
      <c r="A332" s="311"/>
      <c r="B332" s="313"/>
      <c r="C332" s="17" t="s">
        <v>39</v>
      </c>
      <c r="D332" s="65" t="s">
        <v>40</v>
      </c>
      <c r="E332" s="31"/>
      <c r="F332" s="31"/>
      <c r="G332" s="31">
        <v>10</v>
      </c>
      <c r="H332" s="31">
        <v>8</v>
      </c>
      <c r="I332" s="31"/>
      <c r="J332" s="31"/>
      <c r="K332" s="66"/>
      <c r="L332" s="29">
        <f t="shared" si="38"/>
        <v>18</v>
      </c>
    </row>
    <row r="333" spans="1:12" ht="17.25" customHeight="1" x14ac:dyDescent="0.25">
      <c r="A333" s="336"/>
      <c r="B333" s="314"/>
      <c r="C333" s="17"/>
      <c r="D333" s="65"/>
      <c r="E333" s="31"/>
      <c r="F333" s="31"/>
      <c r="G333" s="31"/>
      <c r="H333" s="31"/>
      <c r="I333" s="31"/>
      <c r="J333" s="31"/>
      <c r="K333" s="31"/>
      <c r="L333" s="77">
        <f>SUM(L328:L332)</f>
        <v>40</v>
      </c>
    </row>
    <row r="334" spans="1:12" ht="17.25" customHeight="1" x14ac:dyDescent="0.25">
      <c r="A334" s="139">
        <v>58</v>
      </c>
      <c r="B334" s="337" t="s">
        <v>226</v>
      </c>
      <c r="C334" s="11" t="s">
        <v>196</v>
      </c>
      <c r="D334" s="12" t="s">
        <v>195</v>
      </c>
      <c r="E334" s="13"/>
      <c r="F334" s="13"/>
      <c r="G334" s="13"/>
      <c r="H334" s="13">
        <v>1</v>
      </c>
      <c r="I334" s="13"/>
      <c r="J334" s="13"/>
      <c r="K334" s="13"/>
      <c r="L334" s="16">
        <f>SUM(E334:K334)</f>
        <v>1</v>
      </c>
    </row>
    <row r="335" spans="1:12" ht="17.25" customHeight="1" x14ac:dyDescent="0.25">
      <c r="A335" s="140"/>
      <c r="B335" s="337"/>
      <c r="C335" s="17"/>
      <c r="D335" s="65"/>
      <c r="E335" s="31"/>
      <c r="F335" s="31"/>
      <c r="G335" s="31"/>
      <c r="H335" s="31"/>
      <c r="I335" s="31"/>
      <c r="J335" s="31"/>
      <c r="K335" s="31"/>
      <c r="L335" s="77">
        <f>SUM(L334)</f>
        <v>1</v>
      </c>
    </row>
    <row r="336" spans="1:12" ht="18" customHeight="1" x14ac:dyDescent="0.25">
      <c r="A336" s="338">
        <v>59</v>
      </c>
      <c r="B336" s="312" t="s">
        <v>227</v>
      </c>
      <c r="C336" s="21" t="s">
        <v>86</v>
      </c>
      <c r="D336" s="12" t="s">
        <v>87</v>
      </c>
      <c r="E336" s="13"/>
      <c r="F336" s="13">
        <v>2</v>
      </c>
      <c r="G336" s="13">
        <v>4</v>
      </c>
      <c r="H336" s="13"/>
      <c r="I336" s="13"/>
      <c r="J336" s="13"/>
      <c r="K336" s="59"/>
      <c r="L336" s="16">
        <f t="shared" ref="L336:L352" si="39">SUM(E336:K336)</f>
        <v>6</v>
      </c>
    </row>
    <row r="337" spans="1:12" ht="17.25" customHeight="1" x14ac:dyDescent="0.25">
      <c r="A337" s="311"/>
      <c r="B337" s="313"/>
      <c r="C337" s="30" t="s">
        <v>177</v>
      </c>
      <c r="D337" s="65" t="s">
        <v>146</v>
      </c>
      <c r="E337" s="31">
        <v>1</v>
      </c>
      <c r="F337" s="31">
        <v>2</v>
      </c>
      <c r="G337" s="31"/>
      <c r="H337" s="31"/>
      <c r="I337" s="31"/>
      <c r="J337" s="31"/>
      <c r="K337" s="66"/>
      <c r="L337" s="77">
        <f t="shared" si="39"/>
        <v>3</v>
      </c>
    </row>
    <row r="338" spans="1:12" ht="19.5" customHeight="1" x14ac:dyDescent="0.25">
      <c r="A338" s="311"/>
      <c r="B338" s="313"/>
      <c r="C338" s="30" t="s">
        <v>211</v>
      </c>
      <c r="D338" s="65" t="s">
        <v>146</v>
      </c>
      <c r="E338" s="31">
        <v>1</v>
      </c>
      <c r="F338" s="31"/>
      <c r="G338" s="31"/>
      <c r="H338" s="31"/>
      <c r="I338" s="31"/>
      <c r="J338" s="31"/>
      <c r="K338" s="66"/>
      <c r="L338" s="77">
        <f t="shared" si="39"/>
        <v>1</v>
      </c>
    </row>
    <row r="339" spans="1:12" ht="19.5" customHeight="1" x14ac:dyDescent="0.25">
      <c r="A339" s="311"/>
      <c r="B339" s="313"/>
      <c r="C339" s="30" t="s">
        <v>214</v>
      </c>
      <c r="D339" s="65" t="s">
        <v>146</v>
      </c>
      <c r="E339" s="31"/>
      <c r="F339" s="31"/>
      <c r="G339" s="31"/>
      <c r="H339" s="31">
        <v>6</v>
      </c>
      <c r="I339" s="31"/>
      <c r="J339" s="31"/>
      <c r="K339" s="66"/>
      <c r="L339" s="77">
        <f t="shared" si="39"/>
        <v>6</v>
      </c>
    </row>
    <row r="340" spans="1:12" ht="19.5" customHeight="1" x14ac:dyDescent="0.25">
      <c r="A340" s="311"/>
      <c r="B340" s="313"/>
      <c r="C340" s="30" t="s">
        <v>165</v>
      </c>
      <c r="D340" s="65" t="s">
        <v>146</v>
      </c>
      <c r="E340" s="31"/>
      <c r="F340" s="31"/>
      <c r="G340" s="31"/>
      <c r="H340" s="31">
        <v>2</v>
      </c>
      <c r="I340" s="31"/>
      <c r="J340" s="31"/>
      <c r="K340" s="66"/>
      <c r="L340" s="77">
        <f t="shared" si="39"/>
        <v>2</v>
      </c>
    </row>
    <row r="341" spans="1:12" ht="19.5" customHeight="1" x14ac:dyDescent="0.25">
      <c r="A341" s="311"/>
      <c r="B341" s="313"/>
      <c r="C341" s="30" t="s">
        <v>213</v>
      </c>
      <c r="D341" s="65" t="s">
        <v>146</v>
      </c>
      <c r="E341" s="31"/>
      <c r="F341" s="31"/>
      <c r="G341" s="31"/>
      <c r="H341" s="31">
        <v>1</v>
      </c>
      <c r="I341" s="31"/>
      <c r="J341" s="31"/>
      <c r="K341" s="66"/>
      <c r="L341" s="77">
        <f t="shared" si="39"/>
        <v>1</v>
      </c>
    </row>
    <row r="342" spans="1:12" ht="28.5" customHeight="1" x14ac:dyDescent="0.25">
      <c r="A342" s="311"/>
      <c r="B342" s="313"/>
      <c r="C342" s="30" t="s">
        <v>228</v>
      </c>
      <c r="D342" s="65" t="s">
        <v>63</v>
      </c>
      <c r="E342" s="31"/>
      <c r="F342" s="31"/>
      <c r="G342" s="31"/>
      <c r="H342" s="31"/>
      <c r="I342" s="31"/>
      <c r="J342" s="31">
        <v>13</v>
      </c>
      <c r="K342" s="66"/>
      <c r="L342" s="77">
        <f t="shared" si="39"/>
        <v>13</v>
      </c>
    </row>
    <row r="343" spans="1:12" ht="17.25" customHeight="1" x14ac:dyDescent="0.25">
      <c r="A343" s="311"/>
      <c r="B343" s="313"/>
      <c r="C343" s="30" t="s">
        <v>216</v>
      </c>
      <c r="D343" s="65" t="s">
        <v>111</v>
      </c>
      <c r="E343" s="31">
        <v>2</v>
      </c>
      <c r="F343" s="31"/>
      <c r="G343" s="31"/>
      <c r="H343" s="31"/>
      <c r="I343" s="31"/>
      <c r="J343" s="31"/>
      <c r="K343" s="66"/>
      <c r="L343" s="77">
        <f t="shared" si="39"/>
        <v>2</v>
      </c>
    </row>
    <row r="344" spans="1:12" ht="17.25" customHeight="1" x14ac:dyDescent="0.25">
      <c r="A344" s="311"/>
      <c r="B344" s="313"/>
      <c r="C344" s="30" t="s">
        <v>139</v>
      </c>
      <c r="D344" s="65" t="s">
        <v>111</v>
      </c>
      <c r="E344" s="31"/>
      <c r="F344" s="31">
        <v>2</v>
      </c>
      <c r="G344" s="31"/>
      <c r="H344" s="31"/>
      <c r="I344" s="31"/>
      <c r="J344" s="31"/>
      <c r="K344" s="66"/>
      <c r="L344" s="77">
        <f t="shared" si="39"/>
        <v>2</v>
      </c>
    </row>
    <row r="345" spans="1:12" ht="17.25" customHeight="1" x14ac:dyDescent="0.25">
      <c r="A345" s="311"/>
      <c r="B345" s="313"/>
      <c r="C345" s="30" t="s">
        <v>178</v>
      </c>
      <c r="D345" s="65" t="s">
        <v>111</v>
      </c>
      <c r="E345" s="31"/>
      <c r="F345" s="31">
        <v>1</v>
      </c>
      <c r="G345" s="31"/>
      <c r="H345" s="31"/>
      <c r="I345" s="31"/>
      <c r="J345" s="31"/>
      <c r="K345" s="66"/>
      <c r="L345" s="77">
        <f t="shared" si="39"/>
        <v>1</v>
      </c>
    </row>
    <row r="346" spans="1:12" ht="17.25" customHeight="1" x14ac:dyDescent="0.25">
      <c r="A346" s="311"/>
      <c r="B346" s="313"/>
      <c r="C346" s="30" t="s">
        <v>229</v>
      </c>
      <c r="D346" s="65" t="s">
        <v>176</v>
      </c>
      <c r="E346" s="31"/>
      <c r="F346" s="31"/>
      <c r="G346" s="31"/>
      <c r="H346" s="31"/>
      <c r="I346" s="31"/>
      <c r="J346" s="31"/>
      <c r="K346" s="66">
        <v>1</v>
      </c>
      <c r="L346" s="77">
        <f t="shared" si="39"/>
        <v>1</v>
      </c>
    </row>
    <row r="347" spans="1:12" ht="26.25" customHeight="1" x14ac:dyDescent="0.25">
      <c r="A347" s="311"/>
      <c r="B347" s="313"/>
      <c r="C347" s="30" t="s">
        <v>164</v>
      </c>
      <c r="D347" s="65" t="s">
        <v>111</v>
      </c>
      <c r="E347" s="31"/>
      <c r="F347" s="31"/>
      <c r="G347" s="31">
        <v>2</v>
      </c>
      <c r="H347" s="31">
        <v>3</v>
      </c>
      <c r="I347" s="31"/>
      <c r="J347" s="31"/>
      <c r="K347" s="66"/>
      <c r="L347" s="77">
        <f t="shared" si="39"/>
        <v>5</v>
      </c>
    </row>
    <row r="348" spans="1:12" ht="26.25" customHeight="1" x14ac:dyDescent="0.25">
      <c r="A348" s="311"/>
      <c r="B348" s="313"/>
      <c r="C348" s="30" t="s">
        <v>110</v>
      </c>
      <c r="D348" s="65" t="s">
        <v>111</v>
      </c>
      <c r="E348" s="31"/>
      <c r="F348" s="31"/>
      <c r="G348" s="31">
        <v>1</v>
      </c>
      <c r="H348" s="31">
        <v>3</v>
      </c>
      <c r="I348" s="31"/>
      <c r="J348" s="31"/>
      <c r="K348" s="66"/>
      <c r="L348" s="77">
        <f t="shared" si="39"/>
        <v>4</v>
      </c>
    </row>
    <row r="349" spans="1:12" ht="17.25" customHeight="1" x14ac:dyDescent="0.25">
      <c r="A349" s="311"/>
      <c r="B349" s="313"/>
      <c r="C349" s="30" t="s">
        <v>182</v>
      </c>
      <c r="D349" s="65" t="s">
        <v>124</v>
      </c>
      <c r="E349" s="31"/>
      <c r="F349" s="31">
        <v>3</v>
      </c>
      <c r="G349" s="31">
        <v>2</v>
      </c>
      <c r="H349" s="31">
        <v>1</v>
      </c>
      <c r="I349" s="31"/>
      <c r="J349" s="31"/>
      <c r="K349" s="66"/>
      <c r="L349" s="77">
        <f t="shared" si="39"/>
        <v>6</v>
      </c>
    </row>
    <row r="350" spans="1:12" ht="17.25" customHeight="1" x14ac:dyDescent="0.25">
      <c r="A350" s="311"/>
      <c r="B350" s="313"/>
      <c r="C350" s="30" t="s">
        <v>142</v>
      </c>
      <c r="D350" s="65" t="s">
        <v>143</v>
      </c>
      <c r="E350" s="31"/>
      <c r="F350" s="31"/>
      <c r="G350" s="31"/>
      <c r="H350" s="31"/>
      <c r="I350" s="31"/>
      <c r="J350" s="31">
        <v>1</v>
      </c>
      <c r="K350" s="66">
        <v>3</v>
      </c>
      <c r="L350" s="77">
        <f t="shared" si="39"/>
        <v>4</v>
      </c>
    </row>
    <row r="351" spans="1:12" ht="17.25" customHeight="1" x14ac:dyDescent="0.25">
      <c r="A351" s="311"/>
      <c r="B351" s="313"/>
      <c r="C351" s="30" t="s">
        <v>194</v>
      </c>
      <c r="D351" s="65" t="s">
        <v>195</v>
      </c>
      <c r="E351" s="31"/>
      <c r="F351" s="31">
        <v>1</v>
      </c>
      <c r="G351" s="31"/>
      <c r="H351" s="31"/>
      <c r="I351" s="31"/>
      <c r="J351" s="31"/>
      <c r="K351" s="66"/>
      <c r="L351" s="77">
        <f t="shared" si="39"/>
        <v>1</v>
      </c>
    </row>
    <row r="352" spans="1:12" ht="17.25" customHeight="1" x14ac:dyDescent="0.25">
      <c r="A352" s="311"/>
      <c r="B352" s="313"/>
      <c r="C352" s="30" t="s">
        <v>198</v>
      </c>
      <c r="D352" s="65" t="s">
        <v>199</v>
      </c>
      <c r="E352" s="31"/>
      <c r="F352" s="31"/>
      <c r="G352" s="31">
        <v>2</v>
      </c>
      <c r="H352" s="31"/>
      <c r="I352" s="31"/>
      <c r="J352" s="31"/>
      <c r="K352" s="66"/>
      <c r="L352" s="77">
        <f t="shared" si="39"/>
        <v>2</v>
      </c>
    </row>
    <row r="353" spans="1:12" ht="17.25" customHeight="1" x14ac:dyDescent="0.25">
      <c r="A353" s="311"/>
      <c r="B353" s="313"/>
      <c r="C353" s="36"/>
      <c r="D353" s="37"/>
      <c r="E353" s="38"/>
      <c r="F353" s="38"/>
      <c r="G353" s="38"/>
      <c r="H353" s="38"/>
      <c r="I353" s="38"/>
      <c r="J353" s="38"/>
      <c r="K353" s="38"/>
      <c r="L353" s="41">
        <f>SUM(L336:L352)</f>
        <v>60</v>
      </c>
    </row>
    <row r="354" spans="1:12" ht="17.25" customHeight="1" x14ac:dyDescent="0.25">
      <c r="A354" s="311">
        <v>60</v>
      </c>
      <c r="B354" s="312" t="s">
        <v>230</v>
      </c>
      <c r="C354" s="83" t="s">
        <v>231</v>
      </c>
      <c r="D354" s="45" t="s">
        <v>232</v>
      </c>
      <c r="E354" s="48"/>
      <c r="F354" s="48"/>
      <c r="G354" s="48"/>
      <c r="H354" s="48"/>
      <c r="I354" s="48"/>
      <c r="J354" s="48">
        <v>19</v>
      </c>
      <c r="K354" s="73"/>
      <c r="L354" s="22">
        <f t="shared" ref="L354:L355" si="40">SUM(E354:K354)</f>
        <v>19</v>
      </c>
    </row>
    <row r="355" spans="1:12" ht="17.25" customHeight="1" x14ac:dyDescent="0.25">
      <c r="A355" s="311"/>
      <c r="B355" s="313"/>
      <c r="C355" s="80" t="s">
        <v>233</v>
      </c>
      <c r="D355" s="141" t="s">
        <v>11</v>
      </c>
      <c r="E355" s="26"/>
      <c r="F355" s="26"/>
      <c r="G355" s="26"/>
      <c r="H355" s="26">
        <v>25</v>
      </c>
      <c r="I355" s="26"/>
      <c r="J355" s="26"/>
      <c r="K355" s="63"/>
      <c r="L355" s="29">
        <f t="shared" si="40"/>
        <v>25</v>
      </c>
    </row>
    <row r="356" spans="1:12" ht="16.5" customHeight="1" x14ac:dyDescent="0.25">
      <c r="A356" s="311"/>
      <c r="B356" s="314"/>
      <c r="C356" s="42"/>
      <c r="D356" s="37"/>
      <c r="E356" s="38"/>
      <c r="F356" s="38"/>
      <c r="G356" s="38"/>
      <c r="H356" s="38"/>
      <c r="I356" s="38"/>
      <c r="J356" s="38"/>
      <c r="K356" s="38"/>
      <c r="L356" s="41">
        <f>SUM(L354:L355)</f>
        <v>44</v>
      </c>
    </row>
    <row r="357" spans="1:12" ht="16.5" customHeight="1" x14ac:dyDescent="0.25">
      <c r="A357" s="311">
        <v>61</v>
      </c>
      <c r="B357" s="312" t="s">
        <v>234</v>
      </c>
      <c r="C357" s="11" t="s">
        <v>235</v>
      </c>
      <c r="D357" s="70" t="s">
        <v>236</v>
      </c>
      <c r="E357" s="62"/>
      <c r="F357" s="62"/>
      <c r="G357" s="62">
        <v>15</v>
      </c>
      <c r="H357" s="62"/>
      <c r="I357" s="62"/>
      <c r="J357" s="62"/>
      <c r="K357" s="62"/>
      <c r="L357" s="16">
        <f>SUM(E357:K357)</f>
        <v>15</v>
      </c>
    </row>
    <row r="358" spans="1:12" ht="16.5" customHeight="1" x14ac:dyDescent="0.25">
      <c r="A358" s="336"/>
      <c r="B358" s="314"/>
      <c r="C358" s="42"/>
      <c r="D358" s="37"/>
      <c r="E358" s="38"/>
      <c r="F358" s="38"/>
      <c r="G358" s="38"/>
      <c r="H358" s="38"/>
      <c r="I358" s="38"/>
      <c r="J358" s="38"/>
      <c r="K358" s="38"/>
      <c r="L358" s="77">
        <f>SUM(L357:L357)</f>
        <v>15</v>
      </c>
    </row>
    <row r="359" spans="1:12" ht="16.5" customHeight="1" x14ac:dyDescent="0.25">
      <c r="A359" s="139">
        <v>62</v>
      </c>
      <c r="B359" s="142" t="s">
        <v>237</v>
      </c>
      <c r="C359" s="81" t="s">
        <v>44</v>
      </c>
      <c r="D359" s="70" t="s">
        <v>45</v>
      </c>
      <c r="E359" s="62"/>
      <c r="F359" s="62"/>
      <c r="G359" s="62">
        <v>1</v>
      </c>
      <c r="H359" s="62">
        <v>3</v>
      </c>
      <c r="I359" s="62"/>
      <c r="J359" s="62"/>
      <c r="K359" s="62"/>
      <c r="L359" s="16">
        <f t="shared" ref="L359:L367" si="41">SUM(E359:K359)</f>
        <v>4</v>
      </c>
    </row>
    <row r="360" spans="1:12" ht="16.5" customHeight="1" x14ac:dyDescent="0.25">
      <c r="A360" s="143"/>
      <c r="B360" s="142"/>
      <c r="C360" s="80" t="s">
        <v>84</v>
      </c>
      <c r="D360" s="25" t="s">
        <v>85</v>
      </c>
      <c r="E360" s="26"/>
      <c r="F360" s="26"/>
      <c r="G360" s="26"/>
      <c r="H360" s="26">
        <v>5</v>
      </c>
      <c r="I360" s="26"/>
      <c r="J360" s="26"/>
      <c r="K360" s="26"/>
      <c r="L360" s="29">
        <f t="shared" si="41"/>
        <v>5</v>
      </c>
    </row>
    <row r="361" spans="1:12" ht="16.5" customHeight="1" x14ac:dyDescent="0.25">
      <c r="A361" s="143"/>
      <c r="B361" s="142"/>
      <c r="C361" s="80" t="s">
        <v>139</v>
      </c>
      <c r="D361" s="25" t="s">
        <v>111</v>
      </c>
      <c r="E361" s="26">
        <v>1</v>
      </c>
      <c r="F361" s="26"/>
      <c r="G361" s="26"/>
      <c r="H361" s="26"/>
      <c r="I361" s="26"/>
      <c r="J361" s="26"/>
      <c r="K361" s="26"/>
      <c r="L361" s="29">
        <f t="shared" si="41"/>
        <v>1</v>
      </c>
    </row>
    <row r="362" spans="1:12" ht="16.5" customHeight="1" x14ac:dyDescent="0.25">
      <c r="A362" s="143"/>
      <c r="B362" s="142"/>
      <c r="C362" s="80" t="s">
        <v>66</v>
      </c>
      <c r="D362" s="70" t="s">
        <v>45</v>
      </c>
      <c r="E362" s="26"/>
      <c r="F362" s="26"/>
      <c r="G362" s="26">
        <v>3</v>
      </c>
      <c r="H362" s="26">
        <v>3</v>
      </c>
      <c r="I362" s="26"/>
      <c r="J362" s="26"/>
      <c r="K362" s="26"/>
      <c r="L362" s="29">
        <f t="shared" si="41"/>
        <v>6</v>
      </c>
    </row>
    <row r="363" spans="1:12" ht="16.5" customHeight="1" x14ac:dyDescent="0.25">
      <c r="A363" s="143"/>
      <c r="B363" s="142"/>
      <c r="C363" s="80" t="s">
        <v>72</v>
      </c>
      <c r="D363" s="25" t="s">
        <v>73</v>
      </c>
      <c r="E363" s="26"/>
      <c r="F363" s="26"/>
      <c r="G363" s="26">
        <v>3</v>
      </c>
      <c r="H363" s="26">
        <v>3</v>
      </c>
      <c r="I363" s="26">
        <v>3</v>
      </c>
      <c r="J363" s="26"/>
      <c r="K363" s="26"/>
      <c r="L363" s="29">
        <f t="shared" si="41"/>
        <v>9</v>
      </c>
    </row>
    <row r="364" spans="1:12" ht="16.5" customHeight="1" x14ac:dyDescent="0.25">
      <c r="A364" s="143"/>
      <c r="B364" s="142"/>
      <c r="C364" s="17" t="s">
        <v>17</v>
      </c>
      <c r="D364" s="65" t="s">
        <v>18</v>
      </c>
      <c r="E364" s="31"/>
      <c r="F364" s="31"/>
      <c r="G364" s="31">
        <v>4</v>
      </c>
      <c r="H364" s="31">
        <v>4</v>
      </c>
      <c r="I364" s="31"/>
      <c r="J364" s="31"/>
      <c r="K364" s="31"/>
      <c r="L364" s="29">
        <f t="shared" si="41"/>
        <v>8</v>
      </c>
    </row>
    <row r="365" spans="1:12" ht="16.5" customHeight="1" x14ac:dyDescent="0.25">
      <c r="A365" s="143"/>
      <c r="B365" s="142"/>
      <c r="C365" s="17" t="s">
        <v>140</v>
      </c>
      <c r="D365" s="65" t="s">
        <v>141</v>
      </c>
      <c r="E365" s="31"/>
      <c r="F365" s="31"/>
      <c r="G365" s="31"/>
      <c r="H365" s="31"/>
      <c r="I365" s="31"/>
      <c r="J365" s="31">
        <v>4</v>
      </c>
      <c r="K365" s="31">
        <v>4</v>
      </c>
      <c r="L365" s="29">
        <f t="shared" si="41"/>
        <v>8</v>
      </c>
    </row>
    <row r="366" spans="1:12" ht="16.5" customHeight="1" x14ac:dyDescent="0.25">
      <c r="A366" s="143"/>
      <c r="B366" s="142"/>
      <c r="C366" s="17" t="s">
        <v>142</v>
      </c>
      <c r="D366" s="65" t="s">
        <v>143</v>
      </c>
      <c r="E366" s="31"/>
      <c r="F366" s="31"/>
      <c r="G366" s="31"/>
      <c r="H366" s="31"/>
      <c r="I366" s="31"/>
      <c r="J366" s="31"/>
      <c r="K366" s="31">
        <v>1</v>
      </c>
      <c r="L366" s="29">
        <f t="shared" si="41"/>
        <v>1</v>
      </c>
    </row>
    <row r="367" spans="1:12" ht="16.5" customHeight="1" x14ac:dyDescent="0.25">
      <c r="A367" s="143"/>
      <c r="B367" s="142"/>
      <c r="C367" s="17" t="s">
        <v>80</v>
      </c>
      <c r="D367" s="65" t="s">
        <v>81</v>
      </c>
      <c r="E367" s="31"/>
      <c r="F367" s="31"/>
      <c r="G367" s="31"/>
      <c r="H367" s="31">
        <v>1</v>
      </c>
      <c r="I367" s="31"/>
      <c r="J367" s="31"/>
      <c r="K367" s="31"/>
      <c r="L367" s="71">
        <f t="shared" si="41"/>
        <v>1</v>
      </c>
    </row>
    <row r="368" spans="1:12" ht="16.5" customHeight="1" x14ac:dyDescent="0.25">
      <c r="A368" s="140"/>
      <c r="B368" s="142"/>
      <c r="C368" s="17"/>
      <c r="D368" s="65"/>
      <c r="E368" s="31"/>
      <c r="F368" s="31"/>
      <c r="G368" s="31"/>
      <c r="H368" s="31"/>
      <c r="I368" s="31"/>
      <c r="J368" s="31"/>
      <c r="K368" s="31"/>
      <c r="L368" s="77">
        <f>SUM(L359:L367)</f>
        <v>43</v>
      </c>
    </row>
    <row r="369" spans="1:12" ht="16.5" customHeight="1" x14ac:dyDescent="0.25">
      <c r="A369" s="338">
        <v>63</v>
      </c>
      <c r="B369" s="312" t="s">
        <v>238</v>
      </c>
      <c r="C369" s="11" t="s">
        <v>84</v>
      </c>
      <c r="D369" s="12" t="s">
        <v>181</v>
      </c>
      <c r="E369" s="13"/>
      <c r="F369" s="13"/>
      <c r="G369" s="13"/>
      <c r="H369" s="13"/>
      <c r="I369" s="13"/>
      <c r="J369" s="13">
        <v>1</v>
      </c>
      <c r="K369" s="13"/>
      <c r="L369" s="22">
        <f t="shared" ref="L369:L379" si="42">SUM(E369:K369)</f>
        <v>1</v>
      </c>
    </row>
    <row r="370" spans="1:12" ht="16.5" customHeight="1" x14ac:dyDescent="0.25">
      <c r="A370" s="311"/>
      <c r="B370" s="331"/>
      <c r="C370" s="80" t="s">
        <v>84</v>
      </c>
      <c r="D370" s="25" t="s">
        <v>85</v>
      </c>
      <c r="E370" s="26"/>
      <c r="F370" s="26">
        <v>5</v>
      </c>
      <c r="G370" s="26"/>
      <c r="H370" s="26">
        <v>2</v>
      </c>
      <c r="I370" s="26"/>
      <c r="J370" s="26"/>
      <c r="K370" s="26"/>
      <c r="L370" s="29">
        <f t="shared" si="42"/>
        <v>7</v>
      </c>
    </row>
    <row r="371" spans="1:12" ht="16.5" customHeight="1" x14ac:dyDescent="0.25">
      <c r="A371" s="311"/>
      <c r="B371" s="331"/>
      <c r="C371" s="80" t="s">
        <v>206</v>
      </c>
      <c r="D371" s="25" t="s">
        <v>69</v>
      </c>
      <c r="E371" s="26"/>
      <c r="F371" s="26"/>
      <c r="G371" s="26">
        <v>1</v>
      </c>
      <c r="H371" s="26"/>
      <c r="I371" s="26"/>
      <c r="J371" s="26"/>
      <c r="K371" s="63"/>
      <c r="L371" s="29">
        <f t="shared" si="42"/>
        <v>1</v>
      </c>
    </row>
    <row r="372" spans="1:12" ht="15.75" customHeight="1" x14ac:dyDescent="0.25">
      <c r="A372" s="311"/>
      <c r="B372" s="313"/>
      <c r="C372" s="81" t="s">
        <v>86</v>
      </c>
      <c r="D372" s="70" t="s">
        <v>87</v>
      </c>
      <c r="E372" s="62"/>
      <c r="F372" s="62">
        <v>2</v>
      </c>
      <c r="G372" s="62">
        <v>1</v>
      </c>
      <c r="H372" s="62"/>
      <c r="I372" s="62"/>
      <c r="J372" s="62"/>
      <c r="K372" s="62"/>
      <c r="L372" s="29">
        <f t="shared" si="42"/>
        <v>3</v>
      </c>
    </row>
    <row r="373" spans="1:12" ht="15.75" customHeight="1" x14ac:dyDescent="0.25">
      <c r="A373" s="311"/>
      <c r="B373" s="313"/>
      <c r="C373" s="24" t="s">
        <v>66</v>
      </c>
      <c r="D373" s="25" t="s">
        <v>67</v>
      </c>
      <c r="E373" s="26">
        <v>1</v>
      </c>
      <c r="F373" s="26"/>
      <c r="G373" s="26">
        <v>1</v>
      </c>
      <c r="H373" s="26">
        <v>2</v>
      </c>
      <c r="I373" s="26"/>
      <c r="J373" s="26"/>
      <c r="K373" s="63"/>
      <c r="L373" s="29">
        <f t="shared" si="42"/>
        <v>4</v>
      </c>
    </row>
    <row r="374" spans="1:12" ht="23.25" customHeight="1" x14ac:dyDescent="0.25">
      <c r="A374" s="311"/>
      <c r="B374" s="313"/>
      <c r="C374" s="24" t="s">
        <v>182</v>
      </c>
      <c r="D374" s="25" t="s">
        <v>124</v>
      </c>
      <c r="E374" s="26">
        <v>1</v>
      </c>
      <c r="F374" s="26">
        <v>2</v>
      </c>
      <c r="G374" s="26">
        <v>4</v>
      </c>
      <c r="H374" s="26">
        <v>2</v>
      </c>
      <c r="I374" s="26"/>
      <c r="J374" s="26"/>
      <c r="K374" s="63"/>
      <c r="L374" s="29">
        <f t="shared" si="42"/>
        <v>9</v>
      </c>
    </row>
    <row r="375" spans="1:12" ht="15" customHeight="1" x14ac:dyDescent="0.25">
      <c r="A375" s="311"/>
      <c r="B375" s="313"/>
      <c r="C375" s="24" t="s">
        <v>44</v>
      </c>
      <c r="D375" s="25" t="s">
        <v>45</v>
      </c>
      <c r="E375" s="26"/>
      <c r="F375" s="26"/>
      <c r="G375" s="26">
        <v>1</v>
      </c>
      <c r="H375" s="26"/>
      <c r="I375" s="26"/>
      <c r="J375" s="26"/>
      <c r="K375" s="63"/>
      <c r="L375" s="29">
        <f t="shared" si="42"/>
        <v>1</v>
      </c>
    </row>
    <row r="376" spans="1:12" ht="15" customHeight="1" x14ac:dyDescent="0.25">
      <c r="A376" s="311"/>
      <c r="B376" s="313"/>
      <c r="C376" s="24" t="s">
        <v>100</v>
      </c>
      <c r="D376" s="25" t="s">
        <v>101</v>
      </c>
      <c r="E376" s="26"/>
      <c r="F376" s="26"/>
      <c r="G376" s="26"/>
      <c r="H376" s="26">
        <v>1</v>
      </c>
      <c r="I376" s="26"/>
      <c r="J376" s="26"/>
      <c r="K376" s="63"/>
      <c r="L376" s="29">
        <f t="shared" si="42"/>
        <v>1</v>
      </c>
    </row>
    <row r="377" spans="1:12" ht="15" customHeight="1" x14ac:dyDescent="0.25">
      <c r="A377" s="311"/>
      <c r="B377" s="313"/>
      <c r="C377" s="24" t="s">
        <v>218</v>
      </c>
      <c r="D377" s="25" t="s">
        <v>219</v>
      </c>
      <c r="E377" s="26"/>
      <c r="F377" s="26"/>
      <c r="G377" s="26"/>
      <c r="H377" s="26">
        <v>1</v>
      </c>
      <c r="I377" s="26"/>
      <c r="J377" s="26"/>
      <c r="K377" s="63"/>
      <c r="L377" s="29">
        <f t="shared" si="42"/>
        <v>1</v>
      </c>
    </row>
    <row r="378" spans="1:12" ht="15" customHeight="1" x14ac:dyDescent="0.25">
      <c r="A378" s="311"/>
      <c r="B378" s="313"/>
      <c r="C378" s="24" t="s">
        <v>80</v>
      </c>
      <c r="D378" s="25" t="s">
        <v>81</v>
      </c>
      <c r="E378" s="26"/>
      <c r="F378" s="26"/>
      <c r="G378" s="26">
        <v>1</v>
      </c>
      <c r="H378" s="26"/>
      <c r="I378" s="26"/>
      <c r="J378" s="26"/>
      <c r="K378" s="63"/>
      <c r="L378" s="29">
        <f t="shared" si="42"/>
        <v>1</v>
      </c>
    </row>
    <row r="379" spans="1:12" ht="15" customHeight="1" x14ac:dyDescent="0.25">
      <c r="A379" s="311"/>
      <c r="B379" s="313"/>
      <c r="C379" s="24" t="s">
        <v>217</v>
      </c>
      <c r="D379" s="25" t="s">
        <v>18</v>
      </c>
      <c r="E379" s="26"/>
      <c r="F379" s="26"/>
      <c r="G379" s="26"/>
      <c r="H379" s="26">
        <v>1</v>
      </c>
      <c r="I379" s="26"/>
      <c r="J379" s="26"/>
      <c r="K379" s="63"/>
      <c r="L379" s="29">
        <f t="shared" si="42"/>
        <v>1</v>
      </c>
    </row>
    <row r="380" spans="1:12" ht="16.5" customHeight="1" x14ac:dyDescent="0.25">
      <c r="A380" s="311"/>
      <c r="B380" s="313"/>
      <c r="C380" s="17"/>
      <c r="D380" s="65"/>
      <c r="E380" s="48"/>
      <c r="F380" s="48"/>
      <c r="G380" s="48"/>
      <c r="H380" s="48"/>
      <c r="I380" s="48"/>
      <c r="J380" s="48"/>
      <c r="K380" s="48"/>
      <c r="L380" s="77">
        <f>SUM(L369:L379)</f>
        <v>30</v>
      </c>
    </row>
    <row r="381" spans="1:12" ht="16.5" customHeight="1" x14ac:dyDescent="0.25">
      <c r="A381" s="311">
        <v>64</v>
      </c>
      <c r="B381" s="312" t="s">
        <v>239</v>
      </c>
      <c r="C381" s="11" t="s">
        <v>140</v>
      </c>
      <c r="D381" s="12" t="s">
        <v>141</v>
      </c>
      <c r="E381" s="13"/>
      <c r="F381" s="13"/>
      <c r="G381" s="13"/>
      <c r="H381" s="13"/>
      <c r="I381" s="13"/>
      <c r="J381" s="13"/>
      <c r="K381" s="13">
        <v>1</v>
      </c>
      <c r="L381" s="16">
        <f>SUM(E381:K381)</f>
        <v>1</v>
      </c>
    </row>
    <row r="382" spans="1:12" ht="16.5" customHeight="1" x14ac:dyDescent="0.25">
      <c r="A382" s="311"/>
      <c r="B382" s="314"/>
      <c r="C382" s="42"/>
      <c r="D382" s="37"/>
      <c r="E382" s="38"/>
      <c r="F382" s="38"/>
      <c r="G382" s="38"/>
      <c r="H382" s="38"/>
      <c r="I382" s="38"/>
      <c r="J382" s="38"/>
      <c r="K382" s="38"/>
      <c r="L382" s="77">
        <f>SUM(L381:L381)</f>
        <v>1</v>
      </c>
    </row>
    <row r="383" spans="1:12" ht="17.25" customHeight="1" x14ac:dyDescent="0.25">
      <c r="A383" s="311">
        <v>65</v>
      </c>
      <c r="B383" s="313" t="s">
        <v>240</v>
      </c>
      <c r="C383" s="21" t="s">
        <v>17</v>
      </c>
      <c r="D383" s="12" t="s">
        <v>18</v>
      </c>
      <c r="E383" s="13">
        <v>1</v>
      </c>
      <c r="F383" s="13"/>
      <c r="G383" s="13"/>
      <c r="H383" s="13"/>
      <c r="I383" s="13"/>
      <c r="J383" s="13"/>
      <c r="K383" s="59"/>
      <c r="L383" s="16">
        <f t="shared" ref="L383:L384" si="43">SUM(E383:K383)</f>
        <v>1</v>
      </c>
    </row>
    <row r="384" spans="1:12" ht="17.25" customHeight="1" x14ac:dyDescent="0.25">
      <c r="A384" s="311"/>
      <c r="B384" s="313"/>
      <c r="C384" s="75" t="s">
        <v>44</v>
      </c>
      <c r="D384" s="45" t="s">
        <v>45</v>
      </c>
      <c r="E384" s="48"/>
      <c r="F384" s="48"/>
      <c r="G384" s="48">
        <v>1</v>
      </c>
      <c r="H384" s="48"/>
      <c r="I384" s="48"/>
      <c r="J384" s="48"/>
      <c r="K384" s="73"/>
      <c r="L384" s="29">
        <f t="shared" si="43"/>
        <v>1</v>
      </c>
    </row>
    <row r="385" spans="1:49" ht="17.25" customHeight="1" x14ac:dyDescent="0.25">
      <c r="A385" s="311"/>
      <c r="B385" s="314"/>
      <c r="C385" s="36"/>
      <c r="D385" s="37"/>
      <c r="E385" s="38"/>
      <c r="F385" s="38"/>
      <c r="G385" s="38"/>
      <c r="H385" s="38"/>
      <c r="I385" s="38"/>
      <c r="J385" s="38"/>
      <c r="K385" s="144"/>
      <c r="L385" s="41">
        <f>SUM(L383:L384)</f>
        <v>2</v>
      </c>
    </row>
    <row r="386" spans="1:49" ht="16.5" customHeight="1" x14ac:dyDescent="0.25">
      <c r="A386" s="311">
        <v>66</v>
      </c>
      <c r="B386" s="313" t="s">
        <v>241</v>
      </c>
      <c r="C386" s="81" t="s">
        <v>17</v>
      </c>
      <c r="D386" s="70" t="s">
        <v>18</v>
      </c>
      <c r="E386" s="62"/>
      <c r="F386" s="62"/>
      <c r="G386" s="62">
        <v>2</v>
      </c>
      <c r="H386" s="62">
        <v>2</v>
      </c>
      <c r="I386" s="62"/>
      <c r="J386" s="62"/>
      <c r="K386" s="82"/>
      <c r="L386" s="22">
        <f t="shared" ref="L386:L388" si="44">SUM(E386:K386)</f>
        <v>4</v>
      </c>
    </row>
    <row r="387" spans="1:49" ht="15.75" customHeight="1" x14ac:dyDescent="0.25">
      <c r="A387" s="311"/>
      <c r="B387" s="313"/>
      <c r="C387" s="17" t="s">
        <v>140</v>
      </c>
      <c r="D387" s="65" t="s">
        <v>141</v>
      </c>
      <c r="E387" s="48"/>
      <c r="F387" s="48"/>
      <c r="G387" s="48"/>
      <c r="H387" s="48"/>
      <c r="I387" s="48"/>
      <c r="J387" s="48">
        <v>2</v>
      </c>
      <c r="K387" s="73">
        <v>1</v>
      </c>
      <c r="L387" s="29">
        <f t="shared" si="44"/>
        <v>3</v>
      </c>
    </row>
    <row r="388" spans="1:49" ht="15.75" customHeight="1" x14ac:dyDescent="0.25">
      <c r="A388" s="311"/>
      <c r="B388" s="313"/>
      <c r="C388" s="80" t="s">
        <v>52</v>
      </c>
      <c r="D388" s="60" t="s">
        <v>53</v>
      </c>
      <c r="E388" s="26"/>
      <c r="F388" s="26"/>
      <c r="G388" s="26">
        <v>1</v>
      </c>
      <c r="H388" s="26"/>
      <c r="I388" s="26"/>
      <c r="J388" s="26"/>
      <c r="K388" s="26"/>
      <c r="L388" s="145">
        <f t="shared" si="44"/>
        <v>1</v>
      </c>
    </row>
    <row r="389" spans="1:49" ht="16.5" customHeight="1" x14ac:dyDescent="0.25">
      <c r="A389" s="311"/>
      <c r="B389" s="314"/>
      <c r="C389" s="44"/>
      <c r="D389" s="45"/>
      <c r="E389" s="48"/>
      <c r="F389" s="48"/>
      <c r="G389" s="48"/>
      <c r="H389" s="48"/>
      <c r="I389" s="48"/>
      <c r="J389" s="73"/>
      <c r="K389" s="73"/>
      <c r="L389" s="20">
        <f>SUM(L386:L388)</f>
        <v>8</v>
      </c>
    </row>
    <row r="390" spans="1:49" ht="18" customHeight="1" x14ac:dyDescent="0.25">
      <c r="A390" s="311">
        <v>67</v>
      </c>
      <c r="B390" s="313" t="s">
        <v>242</v>
      </c>
      <c r="C390" s="58" t="s">
        <v>243</v>
      </c>
      <c r="D390" s="32" t="s">
        <v>244</v>
      </c>
      <c r="E390" s="33"/>
      <c r="F390" s="33"/>
      <c r="G390" s="33"/>
      <c r="H390" s="33"/>
      <c r="I390" s="33"/>
      <c r="J390" s="33"/>
      <c r="K390" s="84">
        <v>1</v>
      </c>
      <c r="L390" s="22">
        <f t="shared" ref="L390:L422" si="45">SUM(E390:K390)</f>
        <v>1</v>
      </c>
    </row>
    <row r="391" spans="1:49" ht="18" customHeight="1" x14ac:dyDescent="0.25">
      <c r="A391" s="311"/>
      <c r="B391" s="313"/>
      <c r="C391" s="24" t="s">
        <v>196</v>
      </c>
      <c r="D391" s="25" t="s">
        <v>195</v>
      </c>
      <c r="E391" s="26">
        <v>1</v>
      </c>
      <c r="F391" s="26"/>
      <c r="G391" s="26"/>
      <c r="H391" s="26"/>
      <c r="I391" s="26"/>
      <c r="J391" s="26"/>
      <c r="K391" s="26"/>
      <c r="L391" s="29">
        <f t="shared" si="45"/>
        <v>1</v>
      </c>
    </row>
    <row r="392" spans="1:49" ht="18" customHeight="1" x14ac:dyDescent="0.25">
      <c r="A392" s="311"/>
      <c r="B392" s="313"/>
      <c r="C392" s="24" t="s">
        <v>245</v>
      </c>
      <c r="D392" s="25" t="s">
        <v>111</v>
      </c>
      <c r="E392" s="26"/>
      <c r="F392" s="26">
        <v>2</v>
      </c>
      <c r="G392" s="26"/>
      <c r="H392" s="26"/>
      <c r="I392" s="26"/>
      <c r="J392" s="26"/>
      <c r="K392" s="26"/>
      <c r="L392" s="29">
        <f t="shared" si="45"/>
        <v>2</v>
      </c>
    </row>
    <row r="393" spans="1:49" ht="18" customHeight="1" x14ac:dyDescent="0.25">
      <c r="A393" s="311"/>
      <c r="B393" s="313"/>
      <c r="C393" s="30" t="s">
        <v>246</v>
      </c>
      <c r="D393" s="65" t="s">
        <v>63</v>
      </c>
      <c r="E393" s="31"/>
      <c r="F393" s="31"/>
      <c r="G393" s="31"/>
      <c r="H393" s="31"/>
      <c r="I393" s="31"/>
      <c r="J393" s="31"/>
      <c r="K393" s="31">
        <v>1</v>
      </c>
      <c r="L393" s="29">
        <f t="shared" si="45"/>
        <v>1</v>
      </c>
    </row>
    <row r="394" spans="1:49" ht="18" customHeight="1" x14ac:dyDescent="0.25">
      <c r="A394" s="311"/>
      <c r="B394" s="313"/>
      <c r="C394" s="24" t="s">
        <v>217</v>
      </c>
      <c r="D394" s="25" t="s">
        <v>18</v>
      </c>
      <c r="E394" s="26"/>
      <c r="F394" s="26"/>
      <c r="G394" s="26"/>
      <c r="H394" s="26">
        <v>1</v>
      </c>
      <c r="I394" s="26"/>
      <c r="J394" s="26"/>
      <c r="K394" s="26"/>
      <c r="L394" s="29">
        <f t="shared" si="45"/>
        <v>1</v>
      </c>
    </row>
    <row r="395" spans="1:49" ht="17.25" customHeight="1" x14ac:dyDescent="0.25">
      <c r="A395" s="311"/>
      <c r="B395" s="313"/>
      <c r="C395" s="69" t="s">
        <v>84</v>
      </c>
      <c r="D395" s="70" t="s">
        <v>85</v>
      </c>
      <c r="E395" s="62"/>
      <c r="F395" s="62">
        <v>1</v>
      </c>
      <c r="G395" s="62">
        <v>2</v>
      </c>
      <c r="H395" s="62">
        <v>1</v>
      </c>
      <c r="I395" s="62"/>
      <c r="J395" s="62"/>
      <c r="K395" s="82"/>
      <c r="L395" s="29">
        <f t="shared" si="45"/>
        <v>4</v>
      </c>
    </row>
    <row r="396" spans="1:49" ht="17.25" customHeight="1" x14ac:dyDescent="0.25">
      <c r="A396" s="311"/>
      <c r="B396" s="313"/>
      <c r="C396" s="24" t="s">
        <v>125</v>
      </c>
      <c r="D396" s="25" t="s">
        <v>126</v>
      </c>
      <c r="E396" s="26"/>
      <c r="F396" s="26"/>
      <c r="G396" s="26"/>
      <c r="H396" s="26"/>
      <c r="I396" s="26"/>
      <c r="J396" s="26"/>
      <c r="K396" s="26">
        <v>1</v>
      </c>
      <c r="L396" s="29">
        <f t="shared" si="45"/>
        <v>1</v>
      </c>
    </row>
    <row r="397" spans="1:49" ht="17.25" customHeight="1" x14ac:dyDescent="0.25">
      <c r="A397" s="311"/>
      <c r="B397" s="313"/>
      <c r="C397" s="30" t="s">
        <v>100</v>
      </c>
      <c r="D397" s="65" t="s">
        <v>101</v>
      </c>
      <c r="E397" s="48"/>
      <c r="F397" s="48">
        <v>2</v>
      </c>
      <c r="G397" s="48"/>
      <c r="H397" s="48">
        <v>3</v>
      </c>
      <c r="I397" s="48"/>
      <c r="J397" s="48"/>
      <c r="K397" s="73"/>
      <c r="L397" s="29">
        <f t="shared" si="45"/>
        <v>5</v>
      </c>
    </row>
    <row r="398" spans="1:49" s="146" customFormat="1" ht="17.25" customHeight="1" x14ac:dyDescent="0.25">
      <c r="A398" s="311"/>
      <c r="B398" s="313"/>
      <c r="C398" s="30" t="s">
        <v>160</v>
      </c>
      <c r="D398" s="65" t="s">
        <v>161</v>
      </c>
      <c r="E398" s="31"/>
      <c r="F398" s="31"/>
      <c r="G398" s="31"/>
      <c r="H398" s="31"/>
      <c r="I398" s="31"/>
      <c r="J398" s="31">
        <v>1</v>
      </c>
      <c r="K398" s="66"/>
      <c r="L398" s="29">
        <f t="shared" si="45"/>
        <v>1</v>
      </c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</row>
    <row r="399" spans="1:49" s="146" customFormat="1" ht="17.25" customHeight="1" x14ac:dyDescent="0.25">
      <c r="A399" s="311"/>
      <c r="B399" s="313"/>
      <c r="C399" s="30" t="s">
        <v>247</v>
      </c>
      <c r="D399" s="65" t="s">
        <v>248</v>
      </c>
      <c r="E399" s="31"/>
      <c r="F399" s="31">
        <v>5</v>
      </c>
      <c r="G399" s="31">
        <v>1</v>
      </c>
      <c r="H399" s="31"/>
      <c r="I399" s="31"/>
      <c r="J399" s="31"/>
      <c r="K399" s="66"/>
      <c r="L399" s="29">
        <f t="shared" si="45"/>
        <v>6</v>
      </c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</row>
    <row r="400" spans="1:49" ht="17.25" customHeight="1" x14ac:dyDescent="0.25">
      <c r="A400" s="311"/>
      <c r="B400" s="313"/>
      <c r="C400" s="30" t="s">
        <v>66</v>
      </c>
      <c r="D400" s="65" t="s">
        <v>67</v>
      </c>
      <c r="E400" s="31"/>
      <c r="F400" s="31">
        <v>3</v>
      </c>
      <c r="G400" s="31"/>
      <c r="H400" s="31"/>
      <c r="I400" s="31"/>
      <c r="J400" s="31"/>
      <c r="K400" s="66"/>
      <c r="L400" s="29">
        <f t="shared" si="45"/>
        <v>3</v>
      </c>
    </row>
    <row r="401" spans="1:12" ht="17.25" customHeight="1" x14ac:dyDescent="0.25">
      <c r="A401" s="311"/>
      <c r="B401" s="313"/>
      <c r="C401" s="30" t="s">
        <v>74</v>
      </c>
      <c r="D401" s="65" t="s">
        <v>75</v>
      </c>
      <c r="E401" s="31"/>
      <c r="F401" s="31">
        <v>1</v>
      </c>
      <c r="G401" s="31"/>
      <c r="H401" s="31"/>
      <c r="I401" s="31"/>
      <c r="J401" s="31"/>
      <c r="K401" s="66"/>
      <c r="L401" s="29">
        <f t="shared" si="45"/>
        <v>1</v>
      </c>
    </row>
    <row r="402" spans="1:12" ht="17.25" customHeight="1" x14ac:dyDescent="0.25">
      <c r="A402" s="311"/>
      <c r="B402" s="313"/>
      <c r="C402" s="30" t="s">
        <v>59</v>
      </c>
      <c r="D402" s="65" t="s">
        <v>60</v>
      </c>
      <c r="E402" s="31"/>
      <c r="F402" s="31"/>
      <c r="G402" s="31"/>
      <c r="H402" s="31"/>
      <c r="I402" s="31"/>
      <c r="J402" s="31">
        <v>4</v>
      </c>
      <c r="K402" s="66"/>
      <c r="L402" s="29">
        <f t="shared" si="45"/>
        <v>4</v>
      </c>
    </row>
    <row r="403" spans="1:12" ht="17.25" customHeight="1" x14ac:dyDescent="0.25">
      <c r="A403" s="311"/>
      <c r="B403" s="313"/>
      <c r="C403" s="30" t="s">
        <v>107</v>
      </c>
      <c r="D403" s="65" t="s">
        <v>108</v>
      </c>
      <c r="E403" s="31"/>
      <c r="F403" s="31"/>
      <c r="G403" s="31"/>
      <c r="H403" s="31"/>
      <c r="I403" s="31"/>
      <c r="J403" s="31">
        <v>1</v>
      </c>
      <c r="K403" s="66">
        <v>1</v>
      </c>
      <c r="L403" s="29">
        <f t="shared" si="45"/>
        <v>2</v>
      </c>
    </row>
    <row r="404" spans="1:12" ht="17.25" customHeight="1" x14ac:dyDescent="0.25">
      <c r="A404" s="311"/>
      <c r="B404" s="313"/>
      <c r="C404" s="30" t="s">
        <v>72</v>
      </c>
      <c r="D404" s="65" t="s">
        <v>73</v>
      </c>
      <c r="E404" s="31"/>
      <c r="F404" s="31"/>
      <c r="G404" s="31">
        <v>1</v>
      </c>
      <c r="H404" s="31"/>
      <c r="I404" s="31"/>
      <c r="J404" s="31"/>
      <c r="K404" s="66"/>
      <c r="L404" s="29">
        <f t="shared" si="45"/>
        <v>1</v>
      </c>
    </row>
    <row r="405" spans="1:12" ht="17.25" customHeight="1" x14ac:dyDescent="0.25">
      <c r="A405" s="311"/>
      <c r="B405" s="313"/>
      <c r="C405" s="30" t="s">
        <v>41</v>
      </c>
      <c r="D405" s="65" t="s">
        <v>42</v>
      </c>
      <c r="E405" s="31"/>
      <c r="F405" s="31"/>
      <c r="G405" s="31">
        <v>1</v>
      </c>
      <c r="H405" s="31">
        <v>1</v>
      </c>
      <c r="I405" s="31"/>
      <c r="J405" s="31"/>
      <c r="K405" s="66"/>
      <c r="L405" s="29">
        <f t="shared" si="45"/>
        <v>2</v>
      </c>
    </row>
    <row r="406" spans="1:12" ht="17.25" customHeight="1" x14ac:dyDescent="0.25">
      <c r="A406" s="311"/>
      <c r="B406" s="313"/>
      <c r="C406" s="30" t="s">
        <v>30</v>
      </c>
      <c r="D406" s="65" t="s">
        <v>31</v>
      </c>
      <c r="E406" s="31"/>
      <c r="F406" s="31"/>
      <c r="G406" s="31"/>
      <c r="H406" s="31"/>
      <c r="I406" s="31"/>
      <c r="J406" s="31"/>
      <c r="K406" s="66">
        <v>5</v>
      </c>
      <c r="L406" s="29">
        <f t="shared" si="45"/>
        <v>5</v>
      </c>
    </row>
    <row r="407" spans="1:12" ht="17.25" customHeight="1" x14ac:dyDescent="0.25">
      <c r="A407" s="311"/>
      <c r="B407" s="313"/>
      <c r="C407" s="30" t="s">
        <v>37</v>
      </c>
      <c r="D407" s="65" t="s">
        <v>38</v>
      </c>
      <c r="E407" s="31"/>
      <c r="F407" s="31"/>
      <c r="G407" s="31"/>
      <c r="H407" s="31"/>
      <c r="I407" s="31"/>
      <c r="J407" s="31">
        <v>2</v>
      </c>
      <c r="K407" s="66">
        <v>1</v>
      </c>
      <c r="L407" s="29">
        <f t="shared" si="45"/>
        <v>3</v>
      </c>
    </row>
    <row r="408" spans="1:12" ht="17.25" customHeight="1" x14ac:dyDescent="0.25">
      <c r="A408" s="311"/>
      <c r="B408" s="313"/>
      <c r="C408" s="30" t="s">
        <v>35</v>
      </c>
      <c r="D408" s="65" t="s">
        <v>36</v>
      </c>
      <c r="E408" s="31"/>
      <c r="F408" s="31"/>
      <c r="G408" s="31"/>
      <c r="H408" s="31">
        <v>1</v>
      </c>
      <c r="I408" s="31"/>
      <c r="J408" s="31"/>
      <c r="K408" s="66"/>
      <c r="L408" s="29">
        <f t="shared" si="45"/>
        <v>1</v>
      </c>
    </row>
    <row r="409" spans="1:12" ht="17.25" customHeight="1" x14ac:dyDescent="0.25">
      <c r="A409" s="311"/>
      <c r="B409" s="313"/>
      <c r="C409" s="30" t="s">
        <v>41</v>
      </c>
      <c r="D409" s="65" t="s">
        <v>42</v>
      </c>
      <c r="E409" s="31"/>
      <c r="F409" s="31"/>
      <c r="G409" s="31">
        <v>1</v>
      </c>
      <c r="H409" s="31">
        <v>1</v>
      </c>
      <c r="I409" s="31">
        <v>2</v>
      </c>
      <c r="J409" s="31"/>
      <c r="K409" s="66"/>
      <c r="L409" s="29">
        <f t="shared" si="45"/>
        <v>4</v>
      </c>
    </row>
    <row r="410" spans="1:12" ht="17.25" customHeight="1" x14ac:dyDescent="0.25">
      <c r="A410" s="311"/>
      <c r="B410" s="313"/>
      <c r="C410" s="30" t="s">
        <v>86</v>
      </c>
      <c r="D410" s="65" t="s">
        <v>87</v>
      </c>
      <c r="E410" s="31"/>
      <c r="F410" s="31"/>
      <c r="G410" s="31"/>
      <c r="H410" s="31">
        <v>1</v>
      </c>
      <c r="I410" s="31">
        <v>4</v>
      </c>
      <c r="J410" s="31"/>
      <c r="K410" s="66"/>
      <c r="L410" s="29">
        <f t="shared" si="45"/>
        <v>5</v>
      </c>
    </row>
    <row r="411" spans="1:12" ht="17.25" customHeight="1" x14ac:dyDescent="0.25">
      <c r="A411" s="311"/>
      <c r="B411" s="313"/>
      <c r="C411" s="30" t="s">
        <v>198</v>
      </c>
      <c r="D411" s="65" t="s">
        <v>199</v>
      </c>
      <c r="E411" s="31"/>
      <c r="F411" s="31"/>
      <c r="G411" s="31">
        <v>1</v>
      </c>
      <c r="H411" s="31"/>
      <c r="I411" s="31"/>
      <c r="J411" s="31"/>
      <c r="K411" s="66"/>
      <c r="L411" s="29">
        <f t="shared" si="45"/>
        <v>1</v>
      </c>
    </row>
    <row r="412" spans="1:12" ht="17.25" customHeight="1" x14ac:dyDescent="0.25">
      <c r="A412" s="311"/>
      <c r="B412" s="313"/>
      <c r="C412" s="30" t="s">
        <v>142</v>
      </c>
      <c r="D412" s="65" t="s">
        <v>143</v>
      </c>
      <c r="E412" s="31"/>
      <c r="F412" s="31"/>
      <c r="G412" s="31"/>
      <c r="H412" s="31"/>
      <c r="I412" s="31"/>
      <c r="J412" s="31">
        <v>1</v>
      </c>
      <c r="K412" s="66"/>
      <c r="L412" s="29">
        <f t="shared" si="45"/>
        <v>1</v>
      </c>
    </row>
    <row r="413" spans="1:12" ht="17.25" customHeight="1" x14ac:dyDescent="0.25">
      <c r="A413" s="311"/>
      <c r="B413" s="313"/>
      <c r="C413" s="30" t="s">
        <v>44</v>
      </c>
      <c r="D413" s="65" t="s">
        <v>45</v>
      </c>
      <c r="E413" s="31"/>
      <c r="F413" s="31"/>
      <c r="G413" s="31">
        <v>5</v>
      </c>
      <c r="H413" s="31">
        <v>1</v>
      </c>
      <c r="I413" s="31"/>
      <c r="J413" s="31"/>
      <c r="K413" s="66"/>
      <c r="L413" s="29">
        <f t="shared" si="45"/>
        <v>6</v>
      </c>
    </row>
    <row r="414" spans="1:12" ht="17.25" customHeight="1" x14ac:dyDescent="0.25">
      <c r="A414" s="311"/>
      <c r="B414" s="313"/>
      <c r="C414" s="30" t="s">
        <v>46</v>
      </c>
      <c r="D414" s="65" t="s">
        <v>47</v>
      </c>
      <c r="E414" s="31"/>
      <c r="F414" s="31"/>
      <c r="G414" s="31"/>
      <c r="H414" s="31"/>
      <c r="I414" s="31"/>
      <c r="J414" s="31">
        <v>2</v>
      </c>
      <c r="K414" s="66"/>
      <c r="L414" s="29">
        <f t="shared" si="45"/>
        <v>2</v>
      </c>
    </row>
    <row r="415" spans="1:12" ht="17.25" customHeight="1" x14ac:dyDescent="0.25">
      <c r="A415" s="311"/>
      <c r="B415" s="313"/>
      <c r="C415" s="30" t="s">
        <v>74</v>
      </c>
      <c r="D415" s="65" t="s">
        <v>75</v>
      </c>
      <c r="E415" s="31"/>
      <c r="F415" s="31"/>
      <c r="G415" s="31">
        <v>1</v>
      </c>
      <c r="H415" s="31"/>
      <c r="I415" s="31"/>
      <c r="J415" s="31"/>
      <c r="K415" s="66"/>
      <c r="L415" s="29">
        <f t="shared" si="45"/>
        <v>1</v>
      </c>
    </row>
    <row r="416" spans="1:12" ht="17.25" customHeight="1" x14ac:dyDescent="0.25">
      <c r="A416" s="311"/>
      <c r="B416" s="313"/>
      <c r="C416" s="30" t="s">
        <v>82</v>
      </c>
      <c r="D416" s="65" t="s">
        <v>83</v>
      </c>
      <c r="E416" s="31"/>
      <c r="F416" s="31"/>
      <c r="G416" s="31"/>
      <c r="H416" s="31"/>
      <c r="I416" s="31"/>
      <c r="J416" s="31">
        <v>1</v>
      </c>
      <c r="K416" s="66"/>
      <c r="L416" s="29">
        <f t="shared" si="45"/>
        <v>1</v>
      </c>
    </row>
    <row r="417" spans="1:12" ht="17.25" customHeight="1" x14ac:dyDescent="0.25">
      <c r="A417" s="311"/>
      <c r="B417" s="313"/>
      <c r="C417" s="30" t="s">
        <v>80</v>
      </c>
      <c r="D417" s="65" t="s">
        <v>81</v>
      </c>
      <c r="E417" s="31"/>
      <c r="F417" s="31">
        <v>2</v>
      </c>
      <c r="G417" s="31">
        <v>1</v>
      </c>
      <c r="H417" s="31"/>
      <c r="I417" s="31"/>
      <c r="J417" s="31"/>
      <c r="K417" s="66"/>
      <c r="L417" s="29">
        <f t="shared" si="45"/>
        <v>3</v>
      </c>
    </row>
    <row r="418" spans="1:12" ht="17.25" customHeight="1" x14ac:dyDescent="0.25">
      <c r="A418" s="311"/>
      <c r="B418" s="313"/>
      <c r="C418" s="30" t="s">
        <v>249</v>
      </c>
      <c r="D418" s="65" t="s">
        <v>250</v>
      </c>
      <c r="E418" s="31"/>
      <c r="F418" s="31"/>
      <c r="G418" s="31"/>
      <c r="H418" s="31"/>
      <c r="I418" s="31"/>
      <c r="J418" s="31"/>
      <c r="K418" s="66">
        <v>1</v>
      </c>
      <c r="L418" s="29">
        <f t="shared" si="45"/>
        <v>1</v>
      </c>
    </row>
    <row r="419" spans="1:12" ht="17.25" customHeight="1" x14ac:dyDescent="0.25">
      <c r="A419" s="311"/>
      <c r="B419" s="313"/>
      <c r="C419" s="30" t="s">
        <v>217</v>
      </c>
      <c r="D419" s="65" t="s">
        <v>18</v>
      </c>
      <c r="E419" s="31"/>
      <c r="F419" s="31"/>
      <c r="G419" s="31"/>
      <c r="H419" s="31">
        <v>1</v>
      </c>
      <c r="I419" s="31"/>
      <c r="J419" s="31"/>
      <c r="K419" s="66"/>
      <c r="L419" s="29">
        <f t="shared" si="45"/>
        <v>1</v>
      </c>
    </row>
    <row r="420" spans="1:12" ht="17.25" customHeight="1" x14ac:dyDescent="0.25">
      <c r="A420" s="311"/>
      <c r="B420" s="313"/>
      <c r="C420" s="30" t="s">
        <v>251</v>
      </c>
      <c r="D420" s="65" t="s">
        <v>252</v>
      </c>
      <c r="E420" s="31"/>
      <c r="F420" s="31"/>
      <c r="G420" s="31"/>
      <c r="H420" s="31">
        <v>1</v>
      </c>
      <c r="I420" s="31"/>
      <c r="J420" s="31"/>
      <c r="K420" s="66"/>
      <c r="L420" s="29">
        <f t="shared" si="45"/>
        <v>1</v>
      </c>
    </row>
    <row r="421" spans="1:12" ht="17.25" customHeight="1" x14ac:dyDescent="0.25">
      <c r="A421" s="311"/>
      <c r="B421" s="313"/>
      <c r="C421" s="30" t="s">
        <v>125</v>
      </c>
      <c r="D421" s="65" t="s">
        <v>126</v>
      </c>
      <c r="E421" s="31"/>
      <c r="F421" s="31"/>
      <c r="G421" s="31"/>
      <c r="H421" s="31"/>
      <c r="I421" s="31"/>
      <c r="J421" s="31"/>
      <c r="K421" s="66">
        <v>1</v>
      </c>
      <c r="L421" s="29">
        <f t="shared" si="45"/>
        <v>1</v>
      </c>
    </row>
    <row r="422" spans="1:12" ht="17.25" customHeight="1" x14ac:dyDescent="0.25">
      <c r="A422" s="311"/>
      <c r="B422" s="313"/>
      <c r="C422" s="30" t="s">
        <v>52</v>
      </c>
      <c r="D422" s="65" t="s">
        <v>53</v>
      </c>
      <c r="E422" s="31"/>
      <c r="F422" s="31"/>
      <c r="G422" s="31">
        <v>1</v>
      </c>
      <c r="H422" s="31"/>
      <c r="I422" s="31"/>
      <c r="J422" s="31"/>
      <c r="K422" s="66"/>
      <c r="L422" s="29">
        <f t="shared" si="45"/>
        <v>1</v>
      </c>
    </row>
    <row r="423" spans="1:12" ht="17.25" customHeight="1" x14ac:dyDescent="0.25">
      <c r="A423" s="311"/>
      <c r="B423" s="314"/>
      <c r="C423" s="36"/>
      <c r="D423" s="37"/>
      <c r="E423" s="38"/>
      <c r="F423" s="38"/>
      <c r="G423" s="38"/>
      <c r="H423" s="38"/>
      <c r="I423" s="38"/>
      <c r="J423" s="38"/>
      <c r="K423" s="38"/>
      <c r="L423" s="41">
        <f>SUM(L390:L422)</f>
        <v>74</v>
      </c>
    </row>
    <row r="424" spans="1:12" ht="17.25" customHeight="1" x14ac:dyDescent="0.25">
      <c r="A424" s="311">
        <v>68</v>
      </c>
      <c r="B424" s="314" t="s">
        <v>253</v>
      </c>
      <c r="C424" s="83" t="s">
        <v>196</v>
      </c>
      <c r="D424" s="32" t="s">
        <v>195</v>
      </c>
      <c r="E424" s="33"/>
      <c r="F424" s="33"/>
      <c r="G424" s="33">
        <v>3</v>
      </c>
      <c r="H424" s="33"/>
      <c r="I424" s="33"/>
      <c r="J424" s="33"/>
      <c r="K424" s="84"/>
      <c r="L424" s="22">
        <f t="shared" ref="L424:L425" si="46">SUM(E424:K424)</f>
        <v>3</v>
      </c>
    </row>
    <row r="425" spans="1:12" ht="17.25" customHeight="1" x14ac:dyDescent="0.25">
      <c r="A425" s="311"/>
      <c r="B425" s="316"/>
      <c r="C425" s="80" t="s">
        <v>17</v>
      </c>
      <c r="D425" s="25" t="s">
        <v>18</v>
      </c>
      <c r="E425" s="26">
        <v>1</v>
      </c>
      <c r="F425" s="26">
        <v>2</v>
      </c>
      <c r="G425" s="26"/>
      <c r="H425" s="26"/>
      <c r="I425" s="26"/>
      <c r="J425" s="26"/>
      <c r="K425" s="26"/>
      <c r="L425" s="29">
        <f t="shared" si="46"/>
        <v>3</v>
      </c>
    </row>
    <row r="426" spans="1:12" ht="17.25" customHeight="1" x14ac:dyDescent="0.25">
      <c r="A426" s="311"/>
      <c r="B426" s="316"/>
      <c r="C426" s="42"/>
      <c r="D426" s="37"/>
      <c r="E426" s="38"/>
      <c r="F426" s="38"/>
      <c r="G426" s="38"/>
      <c r="H426" s="38"/>
      <c r="I426" s="38"/>
      <c r="J426" s="38"/>
      <c r="K426" s="38"/>
      <c r="L426" s="41">
        <f>SUM(L424:L425)</f>
        <v>6</v>
      </c>
    </row>
    <row r="427" spans="1:12" ht="17.25" customHeight="1" x14ac:dyDescent="0.25">
      <c r="A427" s="311">
        <v>69</v>
      </c>
      <c r="B427" s="312" t="s">
        <v>254</v>
      </c>
      <c r="C427" s="11" t="s">
        <v>17</v>
      </c>
      <c r="D427" s="70" t="s">
        <v>18</v>
      </c>
      <c r="E427" s="13"/>
      <c r="F427" s="13"/>
      <c r="G427" s="13">
        <v>3</v>
      </c>
      <c r="H427" s="13">
        <v>3</v>
      </c>
      <c r="I427" s="13"/>
      <c r="J427" s="13"/>
      <c r="K427" s="59"/>
      <c r="L427" s="22">
        <f t="shared" ref="L427:L428" si="47">SUM(E427:K427)</f>
        <v>6</v>
      </c>
    </row>
    <row r="428" spans="1:12" ht="17.25" customHeight="1" x14ac:dyDescent="0.25">
      <c r="A428" s="311"/>
      <c r="B428" s="313"/>
      <c r="C428" s="44" t="s">
        <v>140</v>
      </c>
      <c r="D428" s="65" t="s">
        <v>141</v>
      </c>
      <c r="E428" s="48"/>
      <c r="F428" s="48"/>
      <c r="G428" s="48"/>
      <c r="H428" s="48"/>
      <c r="I428" s="48"/>
      <c r="J428" s="48">
        <v>3</v>
      </c>
      <c r="K428" s="73"/>
      <c r="L428" s="29">
        <f t="shared" si="47"/>
        <v>3</v>
      </c>
    </row>
    <row r="429" spans="1:12" ht="17.25" customHeight="1" x14ac:dyDescent="0.25">
      <c r="A429" s="311"/>
      <c r="B429" s="314"/>
      <c r="C429" s="42"/>
      <c r="D429" s="37"/>
      <c r="E429" s="38"/>
      <c r="F429" s="38"/>
      <c r="G429" s="38"/>
      <c r="H429" s="38"/>
      <c r="I429" s="38"/>
      <c r="J429" s="38"/>
      <c r="K429" s="38"/>
      <c r="L429" s="20">
        <f>SUM(L427:L428)</f>
        <v>9</v>
      </c>
    </row>
    <row r="430" spans="1:12" ht="17.25" customHeight="1" x14ac:dyDescent="0.25">
      <c r="A430" s="311">
        <v>70</v>
      </c>
      <c r="B430" s="23" t="s">
        <v>255</v>
      </c>
      <c r="C430" s="17" t="s">
        <v>52</v>
      </c>
      <c r="D430" s="65" t="s">
        <v>53</v>
      </c>
      <c r="E430" s="31"/>
      <c r="F430" s="31">
        <v>1</v>
      </c>
      <c r="G430" s="31"/>
      <c r="H430" s="31">
        <v>2</v>
      </c>
      <c r="I430" s="31"/>
      <c r="J430" s="31"/>
      <c r="K430" s="66"/>
      <c r="L430" s="16">
        <f t="shared" ref="L430:L433" si="48">SUM(E430:K430)</f>
        <v>3</v>
      </c>
    </row>
    <row r="431" spans="1:12" ht="17.25" customHeight="1" x14ac:dyDescent="0.25">
      <c r="A431" s="311"/>
      <c r="B431" s="23"/>
      <c r="C431" s="17" t="s">
        <v>54</v>
      </c>
      <c r="D431" s="65" t="s">
        <v>55</v>
      </c>
      <c r="E431" s="31"/>
      <c r="F431" s="31"/>
      <c r="G431" s="31"/>
      <c r="H431" s="31"/>
      <c r="I431" s="31"/>
      <c r="J431" s="31">
        <v>2</v>
      </c>
      <c r="K431" s="66"/>
      <c r="L431" s="29">
        <f t="shared" si="48"/>
        <v>2</v>
      </c>
    </row>
    <row r="432" spans="1:12" ht="17.25" customHeight="1" x14ac:dyDescent="0.25">
      <c r="A432" s="311"/>
      <c r="B432" s="23"/>
      <c r="C432" s="17" t="s">
        <v>48</v>
      </c>
      <c r="D432" s="65" t="s">
        <v>49</v>
      </c>
      <c r="E432" s="31"/>
      <c r="F432" s="31">
        <v>1</v>
      </c>
      <c r="G432" s="31"/>
      <c r="H432" s="31"/>
      <c r="I432" s="31"/>
      <c r="J432" s="31"/>
      <c r="K432" s="66"/>
      <c r="L432" s="29">
        <f t="shared" si="48"/>
        <v>1</v>
      </c>
    </row>
    <row r="433" spans="1:12" ht="17.25" customHeight="1" x14ac:dyDescent="0.25">
      <c r="A433" s="311"/>
      <c r="B433" s="23"/>
      <c r="C433" s="17" t="s">
        <v>50</v>
      </c>
      <c r="D433" s="65" t="s">
        <v>51</v>
      </c>
      <c r="E433" s="31"/>
      <c r="F433" s="31"/>
      <c r="G433" s="31"/>
      <c r="H433" s="31"/>
      <c r="I433" s="31"/>
      <c r="J433" s="31"/>
      <c r="K433" s="66">
        <v>2</v>
      </c>
      <c r="L433" s="29">
        <f t="shared" si="48"/>
        <v>2</v>
      </c>
    </row>
    <row r="434" spans="1:12" ht="17.25" customHeight="1" x14ac:dyDescent="0.25">
      <c r="A434" s="311"/>
      <c r="B434" s="23"/>
      <c r="C434" s="17"/>
      <c r="D434" s="65"/>
      <c r="E434" s="31"/>
      <c r="F434" s="31"/>
      <c r="G434" s="31"/>
      <c r="H434" s="31"/>
      <c r="I434" s="31"/>
      <c r="J434" s="31"/>
      <c r="K434" s="66"/>
      <c r="L434" s="77">
        <f>SUM(L430:L433)</f>
        <v>8</v>
      </c>
    </row>
    <row r="435" spans="1:12" ht="18" customHeight="1" x14ac:dyDescent="0.25">
      <c r="A435" s="311">
        <v>71</v>
      </c>
      <c r="B435" s="312" t="s">
        <v>256</v>
      </c>
      <c r="C435" s="80" t="s">
        <v>118</v>
      </c>
      <c r="D435" s="25" t="s">
        <v>119</v>
      </c>
      <c r="E435" s="26"/>
      <c r="F435" s="26"/>
      <c r="G435" s="26">
        <v>34</v>
      </c>
      <c r="H435" s="26">
        <v>25</v>
      </c>
      <c r="I435" s="26">
        <v>25</v>
      </c>
      <c r="J435" s="26"/>
      <c r="K435" s="26"/>
      <c r="L435" s="29">
        <f t="shared" ref="L435:L437" si="49">SUM(E435:K435)</f>
        <v>84</v>
      </c>
    </row>
    <row r="436" spans="1:12" ht="17.25" customHeight="1" x14ac:dyDescent="0.25">
      <c r="A436" s="311"/>
      <c r="B436" s="313"/>
      <c r="C436" s="80" t="s">
        <v>80</v>
      </c>
      <c r="D436" s="25" t="s">
        <v>81</v>
      </c>
      <c r="E436" s="26"/>
      <c r="F436" s="26"/>
      <c r="G436" s="26">
        <v>1</v>
      </c>
      <c r="H436" s="26">
        <v>1</v>
      </c>
      <c r="I436" s="26"/>
      <c r="J436" s="26"/>
      <c r="K436" s="63"/>
      <c r="L436" s="29">
        <f t="shared" si="49"/>
        <v>2</v>
      </c>
    </row>
    <row r="437" spans="1:12" ht="17.25" customHeight="1" x14ac:dyDescent="0.25">
      <c r="A437" s="311"/>
      <c r="B437" s="313"/>
      <c r="C437" s="80" t="s">
        <v>82</v>
      </c>
      <c r="D437" s="25" t="s">
        <v>83</v>
      </c>
      <c r="E437" s="26"/>
      <c r="F437" s="26"/>
      <c r="G437" s="26"/>
      <c r="H437" s="26"/>
      <c r="I437" s="26"/>
      <c r="J437" s="26">
        <v>1</v>
      </c>
      <c r="K437" s="63"/>
      <c r="L437" s="29">
        <f t="shared" si="49"/>
        <v>1</v>
      </c>
    </row>
    <row r="438" spans="1:12" ht="17.25" customHeight="1" x14ac:dyDescent="0.25">
      <c r="A438" s="311"/>
      <c r="B438" s="314"/>
      <c r="C438" s="17"/>
      <c r="D438" s="65"/>
      <c r="E438" s="31"/>
      <c r="F438" s="31"/>
      <c r="G438" s="31"/>
      <c r="H438" s="31"/>
      <c r="I438" s="31"/>
      <c r="J438" s="31"/>
      <c r="K438" s="31"/>
      <c r="L438" s="77">
        <f>SUM(L435:L437)</f>
        <v>87</v>
      </c>
    </row>
    <row r="439" spans="1:12" ht="17.25" customHeight="1" x14ac:dyDescent="0.25">
      <c r="A439" s="311">
        <v>72</v>
      </c>
      <c r="B439" s="133" t="s">
        <v>257</v>
      </c>
      <c r="C439" s="11" t="s">
        <v>158</v>
      </c>
      <c r="D439" s="12" t="s">
        <v>130</v>
      </c>
      <c r="E439" s="13"/>
      <c r="F439" s="13"/>
      <c r="G439" s="13">
        <v>3</v>
      </c>
      <c r="H439" s="13"/>
      <c r="I439" s="13"/>
      <c r="J439" s="13"/>
      <c r="K439" s="13"/>
      <c r="L439" s="22">
        <f>SUM(E439:K439)</f>
        <v>3</v>
      </c>
    </row>
    <row r="440" spans="1:12" ht="17.25" customHeight="1" x14ac:dyDescent="0.25">
      <c r="A440" s="311"/>
      <c r="B440" s="133"/>
      <c r="C440" s="42"/>
      <c r="D440" s="37"/>
      <c r="E440" s="38"/>
      <c r="F440" s="38"/>
      <c r="G440" s="38"/>
      <c r="H440" s="38"/>
      <c r="I440" s="38"/>
      <c r="J440" s="38"/>
      <c r="K440" s="38"/>
      <c r="L440" s="77">
        <f>SUM(L439)</f>
        <v>3</v>
      </c>
    </row>
    <row r="441" spans="1:12" ht="17.25" customHeight="1" x14ac:dyDescent="0.25">
      <c r="A441" s="311">
        <v>73</v>
      </c>
      <c r="B441" s="312" t="s">
        <v>258</v>
      </c>
      <c r="C441" s="83" t="s">
        <v>17</v>
      </c>
      <c r="D441" s="32" t="s">
        <v>18</v>
      </c>
      <c r="E441" s="33">
        <v>1</v>
      </c>
      <c r="F441" s="33"/>
      <c r="G441" s="33"/>
      <c r="H441" s="33"/>
      <c r="I441" s="33"/>
      <c r="J441" s="33"/>
      <c r="K441" s="84"/>
      <c r="L441" s="22">
        <f>SUM(E441:K441)</f>
        <v>1</v>
      </c>
    </row>
    <row r="442" spans="1:12" ht="17.25" customHeight="1" x14ac:dyDescent="0.25">
      <c r="A442" s="311"/>
      <c r="B442" s="314"/>
      <c r="C442" s="42"/>
      <c r="D442" s="37"/>
      <c r="E442" s="38"/>
      <c r="F442" s="38"/>
      <c r="G442" s="38"/>
      <c r="H442" s="38"/>
      <c r="I442" s="38"/>
      <c r="J442" s="38"/>
      <c r="K442" s="144"/>
      <c r="L442" s="41">
        <f>SUM(L441)</f>
        <v>1</v>
      </c>
    </row>
    <row r="443" spans="1:12" ht="16.5" customHeight="1" x14ac:dyDescent="0.25">
      <c r="A443" s="311">
        <v>74</v>
      </c>
      <c r="B443" s="312" t="s">
        <v>259</v>
      </c>
      <c r="C443" s="80" t="s">
        <v>260</v>
      </c>
      <c r="D443" s="25" t="s">
        <v>146</v>
      </c>
      <c r="E443" s="26"/>
      <c r="F443" s="26">
        <v>1</v>
      </c>
      <c r="G443" s="26"/>
      <c r="H443" s="26"/>
      <c r="I443" s="26"/>
      <c r="J443" s="26"/>
      <c r="K443" s="26"/>
      <c r="L443" s="29">
        <f t="shared" ref="L443:L448" si="50">SUM(E443:K443)</f>
        <v>1</v>
      </c>
    </row>
    <row r="444" spans="1:12" ht="15.75" customHeight="1" x14ac:dyDescent="0.25">
      <c r="A444" s="311"/>
      <c r="B444" s="313"/>
      <c r="C444" s="80" t="s">
        <v>52</v>
      </c>
      <c r="D444" s="25" t="s">
        <v>53</v>
      </c>
      <c r="E444" s="26"/>
      <c r="F444" s="26">
        <v>1</v>
      </c>
      <c r="G444" s="26">
        <v>1</v>
      </c>
      <c r="H444" s="26"/>
      <c r="I444" s="26"/>
      <c r="J444" s="26"/>
      <c r="K444" s="63"/>
      <c r="L444" s="29">
        <f t="shared" si="50"/>
        <v>2</v>
      </c>
    </row>
    <row r="445" spans="1:12" ht="15.75" customHeight="1" x14ac:dyDescent="0.25">
      <c r="A445" s="311"/>
      <c r="B445" s="313"/>
      <c r="C445" s="80" t="s">
        <v>114</v>
      </c>
      <c r="D445" s="25" t="s">
        <v>115</v>
      </c>
      <c r="E445" s="26"/>
      <c r="F445" s="26">
        <v>2</v>
      </c>
      <c r="G445" s="26"/>
      <c r="H445" s="26"/>
      <c r="I445" s="26"/>
      <c r="J445" s="26"/>
      <c r="K445" s="63"/>
      <c r="L445" s="29">
        <f t="shared" si="50"/>
        <v>2</v>
      </c>
    </row>
    <row r="446" spans="1:12" ht="15.75" customHeight="1" x14ac:dyDescent="0.25">
      <c r="A446" s="311"/>
      <c r="B446" s="313"/>
      <c r="C446" s="80" t="s">
        <v>261</v>
      </c>
      <c r="D446" s="25" t="s">
        <v>111</v>
      </c>
      <c r="E446" s="26"/>
      <c r="F446" s="26"/>
      <c r="G446" s="26">
        <v>1</v>
      </c>
      <c r="H446" s="26">
        <v>1</v>
      </c>
      <c r="I446" s="26"/>
      <c r="J446" s="26"/>
      <c r="K446" s="63"/>
      <c r="L446" s="29">
        <f t="shared" si="50"/>
        <v>2</v>
      </c>
    </row>
    <row r="447" spans="1:12" ht="15.75" customHeight="1" x14ac:dyDescent="0.25">
      <c r="A447" s="311"/>
      <c r="B447" s="313"/>
      <c r="C447" s="17" t="s">
        <v>262</v>
      </c>
      <c r="D447" s="65" t="s">
        <v>69</v>
      </c>
      <c r="E447" s="31"/>
      <c r="F447" s="31"/>
      <c r="G447" s="31"/>
      <c r="H447" s="31">
        <v>1</v>
      </c>
      <c r="I447" s="31"/>
      <c r="J447" s="31"/>
      <c r="K447" s="66"/>
      <c r="L447" s="71">
        <f t="shared" si="50"/>
        <v>1</v>
      </c>
    </row>
    <row r="448" spans="1:12" ht="15.75" customHeight="1" x14ac:dyDescent="0.25">
      <c r="A448" s="311"/>
      <c r="B448" s="313"/>
      <c r="C448" s="80" t="s">
        <v>66</v>
      </c>
      <c r="D448" s="25" t="s">
        <v>67</v>
      </c>
      <c r="E448" s="26"/>
      <c r="F448" s="26">
        <v>1</v>
      </c>
      <c r="G448" s="26"/>
      <c r="H448" s="26"/>
      <c r="I448" s="26"/>
      <c r="J448" s="26"/>
      <c r="K448" s="26"/>
      <c r="L448" s="29">
        <f t="shared" si="50"/>
        <v>1</v>
      </c>
    </row>
    <row r="449" spans="1:28" ht="16.5" customHeight="1" x14ac:dyDescent="0.25">
      <c r="A449" s="311"/>
      <c r="B449" s="314"/>
      <c r="C449" s="44"/>
      <c r="D449" s="45"/>
      <c r="E449" s="48"/>
      <c r="F449" s="48"/>
      <c r="G449" s="48"/>
      <c r="H449" s="48"/>
      <c r="I449" s="48"/>
      <c r="J449" s="48"/>
      <c r="K449" s="48"/>
      <c r="L449" s="20">
        <f>SUM(L443:L448)</f>
        <v>9</v>
      </c>
    </row>
    <row r="450" spans="1:28" ht="16.5" customHeight="1" x14ac:dyDescent="0.25">
      <c r="A450" s="9"/>
      <c r="B450" s="133" t="s">
        <v>263</v>
      </c>
      <c r="C450" s="11" t="s">
        <v>264</v>
      </c>
      <c r="D450" s="12" t="s">
        <v>11</v>
      </c>
      <c r="E450" s="13"/>
      <c r="F450" s="13"/>
      <c r="G450" s="13">
        <v>2</v>
      </c>
      <c r="H450" s="13">
        <v>3</v>
      </c>
      <c r="I450" s="13"/>
      <c r="J450" s="13"/>
      <c r="K450" s="13"/>
      <c r="L450" s="16">
        <f>SUM(E450:K450)</f>
        <v>5</v>
      </c>
    </row>
    <row r="451" spans="1:28" ht="16.5" customHeight="1" x14ac:dyDescent="0.25">
      <c r="A451" s="9">
        <v>75</v>
      </c>
      <c r="B451" s="133"/>
      <c r="C451" s="42"/>
      <c r="D451" s="37"/>
      <c r="E451" s="38"/>
      <c r="F451" s="38"/>
      <c r="G451" s="38"/>
      <c r="H451" s="38"/>
      <c r="I451" s="38"/>
      <c r="J451" s="38"/>
      <c r="K451" s="38"/>
      <c r="L451" s="41">
        <f>L450</f>
        <v>5</v>
      </c>
    </row>
    <row r="452" spans="1:28" ht="16.5" customHeight="1" x14ac:dyDescent="0.25">
      <c r="A452" s="311">
        <v>76</v>
      </c>
      <c r="B452" s="312" t="s">
        <v>265</v>
      </c>
      <c r="C452" s="81" t="s">
        <v>90</v>
      </c>
      <c r="D452" s="70" t="s">
        <v>77</v>
      </c>
      <c r="E452" s="62"/>
      <c r="F452" s="62">
        <v>14</v>
      </c>
      <c r="G452" s="62"/>
      <c r="H452" s="62"/>
      <c r="I452" s="62"/>
      <c r="J452" s="62"/>
      <c r="K452" s="82"/>
      <c r="L452" s="71">
        <f t="shared" ref="L452:L453" si="51">SUM(E452:K452)</f>
        <v>14</v>
      </c>
    </row>
    <row r="453" spans="1:28" ht="15.75" customHeight="1" x14ac:dyDescent="0.25">
      <c r="A453" s="311"/>
      <c r="B453" s="313"/>
      <c r="C453" s="80" t="s">
        <v>249</v>
      </c>
      <c r="D453" s="25" t="s">
        <v>141</v>
      </c>
      <c r="E453" s="26"/>
      <c r="F453" s="26"/>
      <c r="G453" s="26"/>
      <c r="H453" s="26"/>
      <c r="I453" s="26"/>
      <c r="J453" s="26">
        <v>7</v>
      </c>
      <c r="K453" s="63">
        <v>5</v>
      </c>
      <c r="L453" s="29">
        <f t="shared" si="51"/>
        <v>12</v>
      </c>
    </row>
    <row r="454" spans="1:28" ht="16.5" customHeight="1" x14ac:dyDescent="0.25">
      <c r="A454" s="311"/>
      <c r="B454" s="314"/>
      <c r="C454" s="42"/>
      <c r="D454" s="37"/>
      <c r="E454" s="38"/>
      <c r="F454" s="38"/>
      <c r="G454" s="38"/>
      <c r="H454" s="38"/>
      <c r="I454" s="38"/>
      <c r="J454" s="38"/>
      <c r="K454" s="38"/>
      <c r="L454" s="41">
        <f>SUM(L452:L453)</f>
        <v>26</v>
      </c>
    </row>
    <row r="455" spans="1:28" ht="17.25" customHeight="1" x14ac:dyDescent="0.25">
      <c r="A455" s="311">
        <v>77</v>
      </c>
      <c r="B455" s="312" t="s">
        <v>266</v>
      </c>
      <c r="C455" s="83" t="s">
        <v>201</v>
      </c>
      <c r="D455" s="32"/>
      <c r="E455" s="33"/>
      <c r="F455" s="33"/>
      <c r="G455" s="33"/>
      <c r="H455" s="33"/>
      <c r="I455" s="33"/>
      <c r="J455" s="33"/>
      <c r="K455" s="84">
        <v>1</v>
      </c>
      <c r="L455" s="22">
        <f>SUM(E455:K455)</f>
        <v>1</v>
      </c>
    </row>
    <row r="456" spans="1:28" ht="17.25" customHeight="1" x14ac:dyDescent="0.25">
      <c r="A456" s="311"/>
      <c r="B456" s="314"/>
      <c r="C456" s="42"/>
      <c r="D456" s="37"/>
      <c r="E456" s="38"/>
      <c r="F456" s="38"/>
      <c r="G456" s="38"/>
      <c r="H456" s="38"/>
      <c r="I456" s="38"/>
      <c r="J456" s="38"/>
      <c r="K456" s="38"/>
      <c r="L456" s="41">
        <f>SUM(L455:L455)</f>
        <v>1</v>
      </c>
    </row>
    <row r="457" spans="1:28" ht="16.5" customHeight="1" x14ac:dyDescent="0.25">
      <c r="A457" s="311">
        <v>78</v>
      </c>
      <c r="B457" s="312" t="s">
        <v>267</v>
      </c>
      <c r="C457" s="83" t="s">
        <v>218</v>
      </c>
      <c r="D457" s="32" t="s">
        <v>219</v>
      </c>
      <c r="E457" s="33"/>
      <c r="F457" s="33"/>
      <c r="G457" s="33">
        <v>5</v>
      </c>
      <c r="H457" s="33">
        <v>2</v>
      </c>
      <c r="I457" s="33"/>
      <c r="J457" s="33"/>
      <c r="K457" s="84"/>
      <c r="L457" s="22">
        <f t="shared" ref="L457:L458" si="52">SUM(E457:J457)</f>
        <v>7</v>
      </c>
    </row>
    <row r="458" spans="1:28" ht="26.25" customHeight="1" x14ac:dyDescent="0.25">
      <c r="A458" s="311"/>
      <c r="B458" s="313"/>
      <c r="C458" s="80" t="s">
        <v>59</v>
      </c>
      <c r="D458" s="25" t="s">
        <v>60</v>
      </c>
      <c r="E458" s="26"/>
      <c r="F458" s="26"/>
      <c r="G458" s="26"/>
      <c r="H458" s="26"/>
      <c r="I458" s="26"/>
      <c r="J458" s="26">
        <v>2</v>
      </c>
      <c r="K458" s="26"/>
      <c r="L458" s="29">
        <f t="shared" si="52"/>
        <v>2</v>
      </c>
    </row>
    <row r="459" spans="1:28" ht="16.5" customHeight="1" x14ac:dyDescent="0.25">
      <c r="A459" s="311"/>
      <c r="B459" s="314"/>
      <c r="C459" s="147"/>
      <c r="D459" s="115"/>
      <c r="E459" s="116"/>
      <c r="F459" s="116"/>
      <c r="G459" s="116"/>
      <c r="H459" s="116"/>
      <c r="I459" s="116"/>
      <c r="J459" s="116"/>
      <c r="K459" s="116"/>
      <c r="L459" s="20">
        <f>SUM(L457:L458)</f>
        <v>9</v>
      </c>
    </row>
    <row r="460" spans="1:28" ht="16.5" customHeight="1" x14ac:dyDescent="0.25">
      <c r="A460" s="311">
        <v>79</v>
      </c>
      <c r="B460" s="23" t="s">
        <v>268</v>
      </c>
      <c r="C460" s="81" t="s">
        <v>158</v>
      </c>
      <c r="D460" s="70"/>
      <c r="E460" s="62"/>
      <c r="F460" s="62">
        <v>1</v>
      </c>
      <c r="G460" s="62"/>
      <c r="H460" s="62"/>
      <c r="I460" s="62"/>
      <c r="J460" s="62"/>
      <c r="K460" s="82"/>
      <c r="L460" s="16">
        <f>SUM(E460:J460)</f>
        <v>1</v>
      </c>
    </row>
    <row r="461" spans="1:28" ht="16.5" customHeight="1" x14ac:dyDescent="0.25">
      <c r="A461" s="311"/>
      <c r="B461" s="23"/>
      <c r="C461" s="17"/>
      <c r="D461" s="65"/>
      <c r="E461" s="31"/>
      <c r="F461" s="31"/>
      <c r="G461" s="31"/>
      <c r="H461" s="31"/>
      <c r="I461" s="31"/>
      <c r="J461" s="31"/>
      <c r="K461" s="66"/>
      <c r="L461" s="67">
        <f>L460</f>
        <v>1</v>
      </c>
    </row>
    <row r="462" spans="1:28" ht="17.25" customHeight="1" x14ac:dyDescent="0.25">
      <c r="A462" s="311">
        <v>80</v>
      </c>
      <c r="B462" s="312" t="s">
        <v>269</v>
      </c>
      <c r="C462" s="11" t="s">
        <v>52</v>
      </c>
      <c r="D462" s="12" t="s">
        <v>53</v>
      </c>
      <c r="E462" s="13"/>
      <c r="F462" s="13">
        <v>2</v>
      </c>
      <c r="G462" s="13"/>
      <c r="H462" s="13"/>
      <c r="I462" s="13"/>
      <c r="J462" s="13"/>
      <c r="K462" s="59"/>
      <c r="L462" s="71">
        <f t="shared" ref="L462:L477" si="53">SUM(E462:K462)</f>
        <v>2</v>
      </c>
    </row>
    <row r="463" spans="1:28" s="146" customFormat="1" ht="17.25" customHeight="1" x14ac:dyDescent="0.25">
      <c r="A463" s="311"/>
      <c r="B463" s="313"/>
      <c r="C463" s="80" t="s">
        <v>56</v>
      </c>
      <c r="D463" s="25" t="s">
        <v>57</v>
      </c>
      <c r="E463" s="26"/>
      <c r="F463" s="26"/>
      <c r="G463" s="26"/>
      <c r="H463" s="26">
        <v>1</v>
      </c>
      <c r="I463" s="26"/>
      <c r="J463" s="26"/>
      <c r="K463" s="63"/>
      <c r="L463" s="29">
        <f t="shared" si="53"/>
        <v>1</v>
      </c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</row>
    <row r="464" spans="1:28" s="146" customFormat="1" ht="17.25" customHeight="1" x14ac:dyDescent="0.25">
      <c r="A464" s="311"/>
      <c r="B464" s="313"/>
      <c r="C464" s="80" t="s">
        <v>125</v>
      </c>
      <c r="D464" s="25" t="s">
        <v>126</v>
      </c>
      <c r="E464" s="26"/>
      <c r="F464" s="26"/>
      <c r="G464" s="26"/>
      <c r="H464" s="26"/>
      <c r="I464" s="26"/>
      <c r="J464" s="26">
        <v>2</v>
      </c>
      <c r="K464" s="63"/>
      <c r="L464" s="29">
        <f t="shared" si="53"/>
        <v>2</v>
      </c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</row>
    <row r="465" spans="1:28" s="146" customFormat="1" ht="17.25" customHeight="1" x14ac:dyDescent="0.25">
      <c r="A465" s="311"/>
      <c r="B465" s="313"/>
      <c r="C465" s="80" t="s">
        <v>154</v>
      </c>
      <c r="D465" s="25" t="s">
        <v>69</v>
      </c>
      <c r="E465" s="26"/>
      <c r="F465" s="26">
        <v>3</v>
      </c>
      <c r="G465" s="26"/>
      <c r="H465" s="26"/>
      <c r="I465" s="26"/>
      <c r="J465" s="26"/>
      <c r="K465" s="63"/>
      <c r="L465" s="29">
        <f t="shared" si="53"/>
        <v>3</v>
      </c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</row>
    <row r="466" spans="1:28" s="146" customFormat="1" ht="17.25" customHeight="1" x14ac:dyDescent="0.25">
      <c r="A466" s="311"/>
      <c r="B466" s="313"/>
      <c r="C466" s="80" t="s">
        <v>48</v>
      </c>
      <c r="D466" s="25" t="s">
        <v>49</v>
      </c>
      <c r="E466" s="26"/>
      <c r="F466" s="26"/>
      <c r="G466" s="26">
        <v>1</v>
      </c>
      <c r="H466" s="26">
        <v>1</v>
      </c>
      <c r="I466" s="26"/>
      <c r="J466" s="26"/>
      <c r="K466" s="63"/>
      <c r="L466" s="29">
        <f t="shared" si="53"/>
        <v>2</v>
      </c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</row>
    <row r="467" spans="1:28" ht="17.25" customHeight="1" x14ac:dyDescent="0.25">
      <c r="A467" s="311"/>
      <c r="B467" s="313"/>
      <c r="C467" s="80" t="s">
        <v>25</v>
      </c>
      <c r="D467" s="25" t="s">
        <v>26</v>
      </c>
      <c r="E467" s="26"/>
      <c r="F467" s="26"/>
      <c r="G467" s="26"/>
      <c r="H467" s="26"/>
      <c r="I467" s="26"/>
      <c r="J467" s="26"/>
      <c r="K467" s="63">
        <v>5</v>
      </c>
      <c r="L467" s="29">
        <f t="shared" si="53"/>
        <v>5</v>
      </c>
    </row>
    <row r="468" spans="1:28" ht="17.25" customHeight="1" x14ac:dyDescent="0.25">
      <c r="A468" s="311"/>
      <c r="B468" s="313"/>
      <c r="C468" s="80" t="s">
        <v>158</v>
      </c>
      <c r="D468" s="25" t="s">
        <v>130</v>
      </c>
      <c r="E468" s="26">
        <v>16</v>
      </c>
      <c r="F468" s="26"/>
      <c r="G468" s="26">
        <v>5</v>
      </c>
      <c r="H468" s="26"/>
      <c r="I468" s="26"/>
      <c r="J468" s="26"/>
      <c r="K468" s="63"/>
      <c r="L468" s="29">
        <f t="shared" si="53"/>
        <v>21</v>
      </c>
    </row>
    <row r="469" spans="1:28" ht="17.25" customHeight="1" x14ac:dyDescent="0.25">
      <c r="A469" s="311"/>
      <c r="B469" s="313"/>
      <c r="C469" s="80" t="s">
        <v>80</v>
      </c>
      <c r="D469" s="25" t="s">
        <v>81</v>
      </c>
      <c r="E469" s="26"/>
      <c r="F469" s="26"/>
      <c r="G469" s="26">
        <v>4</v>
      </c>
      <c r="H469" s="26"/>
      <c r="I469" s="26"/>
      <c r="J469" s="26"/>
      <c r="K469" s="63"/>
      <c r="L469" s="29">
        <f t="shared" si="53"/>
        <v>4</v>
      </c>
    </row>
    <row r="470" spans="1:28" s="146" customFormat="1" ht="17.25" customHeight="1" x14ac:dyDescent="0.25">
      <c r="A470" s="311"/>
      <c r="B470" s="313"/>
      <c r="C470" s="80" t="s">
        <v>103</v>
      </c>
      <c r="D470" s="25" t="s">
        <v>98</v>
      </c>
      <c r="E470" s="26"/>
      <c r="F470" s="26"/>
      <c r="G470" s="26">
        <v>10</v>
      </c>
      <c r="H470" s="26"/>
      <c r="I470" s="26"/>
      <c r="J470" s="26"/>
      <c r="K470" s="63"/>
      <c r="L470" s="29">
        <f t="shared" si="53"/>
        <v>10</v>
      </c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</row>
    <row r="471" spans="1:28" s="146" customFormat="1" ht="17.25" customHeight="1" x14ac:dyDescent="0.25">
      <c r="A471" s="311"/>
      <c r="B471" s="313"/>
      <c r="C471" s="80" t="s">
        <v>97</v>
      </c>
      <c r="D471" s="25" t="s">
        <v>98</v>
      </c>
      <c r="E471" s="26"/>
      <c r="F471" s="26"/>
      <c r="G471" s="26">
        <v>1</v>
      </c>
      <c r="H471" s="26"/>
      <c r="I471" s="26"/>
      <c r="J471" s="26"/>
      <c r="K471" s="63"/>
      <c r="L471" s="29">
        <f t="shared" si="53"/>
        <v>1</v>
      </c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</row>
    <row r="472" spans="1:28" ht="17.25" customHeight="1" x14ac:dyDescent="0.25">
      <c r="A472" s="311"/>
      <c r="B472" s="313"/>
      <c r="C472" s="80" t="s">
        <v>44</v>
      </c>
      <c r="D472" s="25" t="s">
        <v>45</v>
      </c>
      <c r="E472" s="26"/>
      <c r="F472" s="26">
        <v>3</v>
      </c>
      <c r="G472" s="26">
        <v>3</v>
      </c>
      <c r="H472" s="26">
        <v>6</v>
      </c>
      <c r="I472" s="26"/>
      <c r="J472" s="26"/>
      <c r="K472" s="63"/>
      <c r="L472" s="29">
        <f t="shared" si="53"/>
        <v>12</v>
      </c>
    </row>
    <row r="473" spans="1:28" ht="17.25" customHeight="1" x14ac:dyDescent="0.25">
      <c r="A473" s="311"/>
      <c r="B473" s="313"/>
      <c r="C473" s="17" t="s">
        <v>46</v>
      </c>
      <c r="D473" s="65" t="s">
        <v>161</v>
      </c>
      <c r="E473" s="31"/>
      <c r="F473" s="31"/>
      <c r="G473" s="31"/>
      <c r="H473" s="31"/>
      <c r="I473" s="31"/>
      <c r="J473" s="31">
        <v>2</v>
      </c>
      <c r="K473" s="66">
        <v>1</v>
      </c>
      <c r="L473" s="29">
        <f t="shared" si="53"/>
        <v>3</v>
      </c>
    </row>
    <row r="474" spans="1:28" ht="17.25" customHeight="1" x14ac:dyDescent="0.25">
      <c r="A474" s="311"/>
      <c r="B474" s="313"/>
      <c r="C474" s="17" t="s">
        <v>100</v>
      </c>
      <c r="D474" s="65" t="s">
        <v>101</v>
      </c>
      <c r="E474" s="31"/>
      <c r="F474" s="31">
        <v>11</v>
      </c>
      <c r="G474" s="31"/>
      <c r="H474" s="31">
        <v>5</v>
      </c>
      <c r="I474" s="31"/>
      <c r="J474" s="31"/>
      <c r="K474" s="66"/>
      <c r="L474" s="29">
        <f t="shared" si="53"/>
        <v>16</v>
      </c>
    </row>
    <row r="475" spans="1:28" ht="17.25" customHeight="1" x14ac:dyDescent="0.25">
      <c r="A475" s="311"/>
      <c r="B475" s="313"/>
      <c r="C475" s="17" t="s">
        <v>270</v>
      </c>
      <c r="D475" s="65" t="s">
        <v>69</v>
      </c>
      <c r="E475" s="31"/>
      <c r="F475" s="31"/>
      <c r="G475" s="31">
        <v>4</v>
      </c>
      <c r="H475" s="31"/>
      <c r="I475" s="31"/>
      <c r="J475" s="31"/>
      <c r="K475" s="66"/>
      <c r="L475" s="29">
        <f t="shared" si="53"/>
        <v>4</v>
      </c>
    </row>
    <row r="476" spans="1:28" s="146" customFormat="1" ht="17.25" customHeight="1" x14ac:dyDescent="0.25">
      <c r="A476" s="311"/>
      <c r="B476" s="313"/>
      <c r="C476" s="17" t="s">
        <v>17</v>
      </c>
      <c r="D476" s="65" t="s">
        <v>18</v>
      </c>
      <c r="E476" s="31"/>
      <c r="F476" s="31"/>
      <c r="G476" s="31">
        <v>4</v>
      </c>
      <c r="H476" s="31">
        <v>4</v>
      </c>
      <c r="I476" s="31"/>
      <c r="J476" s="31"/>
      <c r="K476" s="66"/>
      <c r="L476" s="29">
        <f t="shared" si="53"/>
        <v>8</v>
      </c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</row>
    <row r="477" spans="1:28" s="146" customFormat="1" ht="17.25" customHeight="1" x14ac:dyDescent="0.25">
      <c r="A477" s="311"/>
      <c r="B477" s="313"/>
      <c r="C477" s="17" t="s">
        <v>140</v>
      </c>
      <c r="D477" s="65" t="s">
        <v>141</v>
      </c>
      <c r="E477" s="31"/>
      <c r="F477" s="31"/>
      <c r="G477" s="31"/>
      <c r="H477" s="31"/>
      <c r="I477" s="31"/>
      <c r="J477" s="31">
        <v>3</v>
      </c>
      <c r="K477" s="66">
        <v>3</v>
      </c>
      <c r="L477" s="29">
        <f t="shared" si="53"/>
        <v>6</v>
      </c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</row>
    <row r="478" spans="1:28" ht="17.25" customHeight="1" x14ac:dyDescent="0.25">
      <c r="A478" s="311"/>
      <c r="B478" s="314"/>
      <c r="C478" s="17"/>
      <c r="D478" s="65"/>
      <c r="E478" s="31"/>
      <c r="F478" s="31"/>
      <c r="G478" s="31"/>
      <c r="H478" s="31"/>
      <c r="I478" s="31"/>
      <c r="J478" s="31"/>
      <c r="K478" s="31"/>
      <c r="L478" s="77">
        <f>SUM(L462:L477)</f>
        <v>100</v>
      </c>
    </row>
    <row r="479" spans="1:28" ht="18.75" customHeight="1" x14ac:dyDescent="0.25">
      <c r="A479" s="311">
        <v>81</v>
      </c>
      <c r="B479" s="313" t="s">
        <v>271</v>
      </c>
      <c r="C479" s="21" t="s">
        <v>198</v>
      </c>
      <c r="D479" s="12" t="s">
        <v>199</v>
      </c>
      <c r="E479" s="13"/>
      <c r="F479" s="13"/>
      <c r="G479" s="13">
        <v>2</v>
      </c>
      <c r="H479" s="13"/>
      <c r="I479" s="13"/>
      <c r="J479" s="13"/>
      <c r="K479" s="59"/>
      <c r="L479" s="22">
        <f t="shared" ref="L479:L480" si="54">SUM(E479:K479)</f>
        <v>2</v>
      </c>
    </row>
    <row r="480" spans="1:28" ht="18.75" customHeight="1" x14ac:dyDescent="0.25">
      <c r="A480" s="311"/>
      <c r="B480" s="313"/>
      <c r="C480" s="75" t="s">
        <v>261</v>
      </c>
      <c r="D480" s="45" t="s">
        <v>111</v>
      </c>
      <c r="E480" s="48"/>
      <c r="F480" s="48"/>
      <c r="G480" s="48">
        <v>2</v>
      </c>
      <c r="H480" s="48"/>
      <c r="I480" s="48"/>
      <c r="J480" s="48"/>
      <c r="K480" s="73"/>
      <c r="L480" s="29">
        <f t="shared" si="54"/>
        <v>2</v>
      </c>
    </row>
    <row r="481" spans="1:12" ht="17.25" customHeight="1" x14ac:dyDescent="0.25">
      <c r="A481" s="311"/>
      <c r="B481" s="314"/>
      <c r="C481" s="30"/>
      <c r="D481" s="65"/>
      <c r="E481" s="31"/>
      <c r="F481" s="31"/>
      <c r="G481" s="31"/>
      <c r="H481" s="31"/>
      <c r="I481" s="31"/>
      <c r="J481" s="31"/>
      <c r="K481" s="31"/>
      <c r="L481" s="20">
        <f>SUM(L479:L480)</f>
        <v>4</v>
      </c>
    </row>
    <row r="482" spans="1:12" ht="18" customHeight="1" x14ac:dyDescent="0.25">
      <c r="A482" s="311">
        <v>82</v>
      </c>
      <c r="B482" s="314" t="s">
        <v>272</v>
      </c>
      <c r="C482" s="11" t="s">
        <v>13</v>
      </c>
      <c r="D482" s="12" t="s">
        <v>11</v>
      </c>
      <c r="E482" s="13"/>
      <c r="F482" s="13">
        <v>17</v>
      </c>
      <c r="G482" s="13"/>
      <c r="H482" s="13"/>
      <c r="I482" s="13"/>
      <c r="J482" s="13"/>
      <c r="K482" s="59"/>
      <c r="L482" s="16">
        <f>SUM(E482:K482)</f>
        <v>17</v>
      </c>
    </row>
    <row r="483" spans="1:12" ht="17.25" customHeight="1" x14ac:dyDescent="0.25">
      <c r="A483" s="311"/>
      <c r="B483" s="316"/>
      <c r="C483" s="42"/>
      <c r="D483" s="37"/>
      <c r="E483" s="38"/>
      <c r="F483" s="38"/>
      <c r="G483" s="38"/>
      <c r="H483" s="38"/>
      <c r="I483" s="38"/>
      <c r="J483" s="38"/>
      <c r="K483" s="38"/>
      <c r="L483" s="41">
        <f>SUM(L482)</f>
        <v>17</v>
      </c>
    </row>
    <row r="484" spans="1:12" ht="17.25" customHeight="1" x14ac:dyDescent="0.25">
      <c r="A484" s="311">
        <v>83</v>
      </c>
      <c r="B484" s="312" t="s">
        <v>273</v>
      </c>
      <c r="C484" s="81" t="s">
        <v>154</v>
      </c>
      <c r="D484" s="70" t="s">
        <v>69</v>
      </c>
      <c r="E484" s="62"/>
      <c r="F484" s="62"/>
      <c r="G484" s="62">
        <v>5</v>
      </c>
      <c r="H484" s="62"/>
      <c r="I484" s="62"/>
      <c r="J484" s="62"/>
      <c r="K484" s="82"/>
      <c r="L484" s="71">
        <f t="shared" ref="L484:L485" si="55">SUM(E484:K484)</f>
        <v>5</v>
      </c>
    </row>
    <row r="485" spans="1:12" ht="17.25" customHeight="1" x14ac:dyDescent="0.25">
      <c r="A485" s="311"/>
      <c r="B485" s="313"/>
      <c r="C485" s="44" t="s">
        <v>274</v>
      </c>
      <c r="D485" s="45" t="s">
        <v>33</v>
      </c>
      <c r="E485" s="48"/>
      <c r="F485" s="48"/>
      <c r="G485" s="48"/>
      <c r="H485" s="48"/>
      <c r="I485" s="48"/>
      <c r="J485" s="48">
        <v>1</v>
      </c>
      <c r="K485" s="73"/>
      <c r="L485" s="71">
        <f t="shared" si="55"/>
        <v>1</v>
      </c>
    </row>
    <row r="486" spans="1:12" ht="17.25" customHeight="1" x14ac:dyDescent="0.25">
      <c r="A486" s="311"/>
      <c r="B486" s="314"/>
      <c r="C486" s="17"/>
      <c r="D486" s="65"/>
      <c r="E486" s="31"/>
      <c r="F486" s="31"/>
      <c r="G486" s="31"/>
      <c r="H486" s="31"/>
      <c r="I486" s="31"/>
      <c r="J486" s="31"/>
      <c r="K486" s="31"/>
      <c r="L486" s="77">
        <f>SUM(L484:L485)</f>
        <v>6</v>
      </c>
    </row>
    <row r="487" spans="1:12" ht="17.25" customHeight="1" x14ac:dyDescent="0.25">
      <c r="A487" s="315">
        <v>84</v>
      </c>
      <c r="B487" s="313" t="s">
        <v>275</v>
      </c>
      <c r="C487" s="21" t="s">
        <v>103</v>
      </c>
      <c r="D487" s="12" t="s">
        <v>98</v>
      </c>
      <c r="E487" s="13"/>
      <c r="F487" s="13"/>
      <c r="G487" s="13">
        <v>4</v>
      </c>
      <c r="H487" s="13"/>
      <c r="I487" s="13"/>
      <c r="J487" s="13"/>
      <c r="K487" s="59"/>
      <c r="L487" s="16">
        <f t="shared" ref="L487:L491" si="56">SUM(E487:K487)</f>
        <v>4</v>
      </c>
    </row>
    <row r="488" spans="1:12" ht="17.25" customHeight="1" x14ac:dyDescent="0.25">
      <c r="A488" s="315"/>
      <c r="B488" s="313"/>
      <c r="C488" s="24" t="s">
        <v>23</v>
      </c>
      <c r="D488" s="25" t="s">
        <v>24</v>
      </c>
      <c r="E488" s="148"/>
      <c r="F488" s="62"/>
      <c r="G488" s="62"/>
      <c r="H488" s="62"/>
      <c r="I488" s="62"/>
      <c r="J488" s="62">
        <v>2</v>
      </c>
      <c r="K488" s="82">
        <v>1</v>
      </c>
      <c r="L488" s="29">
        <f t="shared" si="56"/>
        <v>3</v>
      </c>
    </row>
    <row r="489" spans="1:12" ht="17.25" customHeight="1" x14ac:dyDescent="0.25">
      <c r="A489" s="315"/>
      <c r="B489" s="313"/>
      <c r="C489" s="69" t="s">
        <v>104</v>
      </c>
      <c r="D489" s="70" t="s">
        <v>24</v>
      </c>
      <c r="E489" s="62"/>
      <c r="F489" s="62"/>
      <c r="G489" s="62"/>
      <c r="H489" s="62"/>
      <c r="I489" s="62"/>
      <c r="J489" s="62"/>
      <c r="K489" s="82">
        <v>4</v>
      </c>
      <c r="L489" s="29">
        <f t="shared" si="56"/>
        <v>4</v>
      </c>
    </row>
    <row r="490" spans="1:12" ht="16.5" customHeight="1" x14ac:dyDescent="0.25">
      <c r="A490" s="315"/>
      <c r="B490" s="313"/>
      <c r="C490" s="69" t="s">
        <v>100</v>
      </c>
      <c r="D490" s="70" t="s">
        <v>101</v>
      </c>
      <c r="E490" s="62"/>
      <c r="F490" s="62">
        <v>1</v>
      </c>
      <c r="G490" s="62">
        <v>1</v>
      </c>
      <c r="H490" s="62"/>
      <c r="I490" s="62"/>
      <c r="J490" s="62"/>
      <c r="K490" s="82"/>
      <c r="L490" s="29">
        <f t="shared" si="56"/>
        <v>2</v>
      </c>
    </row>
    <row r="491" spans="1:12" ht="16.5" customHeight="1" x14ac:dyDescent="0.25">
      <c r="A491" s="315"/>
      <c r="B491" s="313"/>
      <c r="C491" s="69" t="s">
        <v>160</v>
      </c>
      <c r="D491" s="70" t="s">
        <v>161</v>
      </c>
      <c r="E491" s="62"/>
      <c r="F491" s="62"/>
      <c r="G491" s="62"/>
      <c r="H491" s="62"/>
      <c r="I491" s="62"/>
      <c r="J491" s="62">
        <v>1</v>
      </c>
      <c r="K491" s="82"/>
      <c r="L491" s="29">
        <f t="shared" si="56"/>
        <v>1</v>
      </c>
    </row>
    <row r="492" spans="1:12" ht="17.25" customHeight="1" x14ac:dyDescent="0.25">
      <c r="A492" s="315"/>
      <c r="B492" s="314"/>
      <c r="C492" s="30"/>
      <c r="D492" s="65"/>
      <c r="E492" s="31"/>
      <c r="F492" s="31"/>
      <c r="G492" s="31"/>
      <c r="H492" s="31"/>
      <c r="I492" s="31"/>
      <c r="J492" s="31"/>
      <c r="K492" s="31"/>
      <c r="L492" s="77">
        <f>SUM(L487:L491)</f>
        <v>14</v>
      </c>
    </row>
    <row r="493" spans="1:12" ht="20.25" customHeight="1" x14ac:dyDescent="0.25">
      <c r="A493" s="311">
        <v>85</v>
      </c>
      <c r="B493" s="314" t="s">
        <v>276</v>
      </c>
      <c r="C493" s="11" t="s">
        <v>196</v>
      </c>
      <c r="D493" s="12" t="s">
        <v>195</v>
      </c>
      <c r="E493" s="13"/>
      <c r="F493" s="13">
        <v>1</v>
      </c>
      <c r="G493" s="13">
        <v>1</v>
      </c>
      <c r="H493" s="13"/>
      <c r="I493" s="13"/>
      <c r="J493" s="13"/>
      <c r="K493" s="59"/>
      <c r="L493" s="16">
        <f>SUM(E493:K493)</f>
        <v>2</v>
      </c>
    </row>
    <row r="494" spans="1:12" ht="17.25" customHeight="1" x14ac:dyDescent="0.25">
      <c r="A494" s="311"/>
      <c r="B494" s="316"/>
      <c r="C494" s="42"/>
      <c r="D494" s="37"/>
      <c r="E494" s="38"/>
      <c r="F494" s="38"/>
      <c r="G494" s="38"/>
      <c r="H494" s="38"/>
      <c r="I494" s="38"/>
      <c r="J494" s="38"/>
      <c r="K494" s="38"/>
      <c r="L494" s="41">
        <f>SUM(L493:L493)</f>
        <v>2</v>
      </c>
    </row>
    <row r="495" spans="1:12" ht="17.25" customHeight="1" x14ac:dyDescent="0.25">
      <c r="A495" s="311">
        <v>86</v>
      </c>
      <c r="B495" s="312" t="s">
        <v>277</v>
      </c>
      <c r="C495" s="83" t="s">
        <v>145</v>
      </c>
      <c r="D495" s="32" t="s">
        <v>146</v>
      </c>
      <c r="E495" s="33"/>
      <c r="F495" s="33"/>
      <c r="G495" s="33"/>
      <c r="H495" s="33">
        <v>2</v>
      </c>
      <c r="I495" s="33"/>
      <c r="J495" s="33"/>
      <c r="K495" s="84"/>
      <c r="L495" s="22">
        <f t="shared" ref="L495:L497" si="57">SUM(E495:K495)</f>
        <v>2</v>
      </c>
    </row>
    <row r="496" spans="1:12" ht="17.25" customHeight="1" x14ac:dyDescent="0.25">
      <c r="A496" s="311"/>
      <c r="B496" s="313"/>
      <c r="C496" s="17" t="s">
        <v>278</v>
      </c>
      <c r="D496" s="149" t="s">
        <v>111</v>
      </c>
      <c r="E496" s="31"/>
      <c r="F496" s="31"/>
      <c r="G496" s="31">
        <v>3</v>
      </c>
      <c r="H496" s="31">
        <v>4</v>
      </c>
      <c r="I496" s="31"/>
      <c r="J496" s="31"/>
      <c r="K496" s="66"/>
      <c r="L496" s="77">
        <f t="shared" si="57"/>
        <v>7</v>
      </c>
    </row>
    <row r="497" spans="1:12" ht="17.25" customHeight="1" x14ac:dyDescent="0.25">
      <c r="A497" s="311"/>
      <c r="B497" s="313"/>
      <c r="C497" s="80" t="s">
        <v>261</v>
      </c>
      <c r="D497" s="25" t="s">
        <v>111</v>
      </c>
      <c r="E497" s="26"/>
      <c r="F497" s="26"/>
      <c r="G497" s="26">
        <v>2</v>
      </c>
      <c r="H497" s="26">
        <v>2</v>
      </c>
      <c r="I497" s="26"/>
      <c r="J497" s="26"/>
      <c r="K497" s="26"/>
      <c r="L497" s="29">
        <f t="shared" si="57"/>
        <v>4</v>
      </c>
    </row>
    <row r="498" spans="1:12" ht="17.25" customHeight="1" x14ac:dyDescent="0.25">
      <c r="A498" s="311"/>
      <c r="B498" s="314"/>
      <c r="C498" s="17"/>
      <c r="D498" s="65"/>
      <c r="E498" s="31"/>
      <c r="F498" s="31"/>
      <c r="G498" s="31"/>
      <c r="H498" s="31"/>
      <c r="I498" s="31"/>
      <c r="J498" s="31"/>
      <c r="K498" s="31"/>
      <c r="L498" s="77">
        <f>SUM(L495:L497)</f>
        <v>13</v>
      </c>
    </row>
    <row r="499" spans="1:12" ht="17.25" customHeight="1" x14ac:dyDescent="0.25">
      <c r="A499" s="311">
        <v>87</v>
      </c>
      <c r="B499" s="312" t="s">
        <v>279</v>
      </c>
      <c r="C499" s="11" t="s">
        <v>79</v>
      </c>
      <c r="D499" s="12" t="s">
        <v>77</v>
      </c>
      <c r="E499" s="13"/>
      <c r="F499" s="13"/>
      <c r="G499" s="13">
        <v>1</v>
      </c>
      <c r="H499" s="13">
        <v>1</v>
      </c>
      <c r="I499" s="13"/>
      <c r="J499" s="13"/>
      <c r="K499" s="59"/>
      <c r="L499" s="16">
        <f t="shared" ref="L499:L504" si="58">SUM(E499:K499)</f>
        <v>2</v>
      </c>
    </row>
    <row r="500" spans="1:12" ht="18" customHeight="1" x14ac:dyDescent="0.25">
      <c r="A500" s="311"/>
      <c r="B500" s="313"/>
      <c r="C500" s="80" t="s">
        <v>91</v>
      </c>
      <c r="D500" s="25" t="s">
        <v>92</v>
      </c>
      <c r="E500" s="26"/>
      <c r="F500" s="26"/>
      <c r="G500" s="26"/>
      <c r="H500" s="26">
        <v>2</v>
      </c>
      <c r="I500" s="26"/>
      <c r="J500" s="62"/>
      <c r="K500" s="82"/>
      <c r="L500" s="29">
        <f t="shared" si="58"/>
        <v>2</v>
      </c>
    </row>
    <row r="501" spans="1:12" ht="18" customHeight="1" x14ac:dyDescent="0.25">
      <c r="A501" s="311"/>
      <c r="B501" s="313"/>
      <c r="C501" s="80" t="s">
        <v>66</v>
      </c>
      <c r="D501" s="25" t="s">
        <v>67</v>
      </c>
      <c r="E501" s="26"/>
      <c r="F501" s="26"/>
      <c r="G501" s="26">
        <v>2</v>
      </c>
      <c r="H501" s="26"/>
      <c r="I501" s="26"/>
      <c r="J501" s="62"/>
      <c r="K501" s="82"/>
      <c r="L501" s="29">
        <f t="shared" si="58"/>
        <v>2</v>
      </c>
    </row>
    <row r="502" spans="1:12" ht="18" customHeight="1" x14ac:dyDescent="0.25">
      <c r="A502" s="311"/>
      <c r="B502" s="313"/>
      <c r="C502" s="80" t="s">
        <v>128</v>
      </c>
      <c r="D502" s="25" t="s">
        <v>108</v>
      </c>
      <c r="E502" s="26"/>
      <c r="F502" s="26"/>
      <c r="G502" s="26"/>
      <c r="H502" s="26"/>
      <c r="I502" s="26"/>
      <c r="J502" s="62">
        <v>1</v>
      </c>
      <c r="K502" s="82"/>
      <c r="L502" s="29">
        <f t="shared" si="58"/>
        <v>1</v>
      </c>
    </row>
    <row r="503" spans="1:12" ht="16.5" customHeight="1" x14ac:dyDescent="0.25">
      <c r="A503" s="311"/>
      <c r="B503" s="313"/>
      <c r="C503" s="80" t="s">
        <v>44</v>
      </c>
      <c r="D503" s="25" t="s">
        <v>45</v>
      </c>
      <c r="E503" s="26"/>
      <c r="F503" s="26"/>
      <c r="G503" s="26">
        <v>1</v>
      </c>
      <c r="H503" s="26">
        <v>1</v>
      </c>
      <c r="I503" s="26"/>
      <c r="J503" s="26"/>
      <c r="K503" s="26"/>
      <c r="L503" s="29">
        <f t="shared" si="58"/>
        <v>2</v>
      </c>
    </row>
    <row r="504" spans="1:12" ht="17.25" customHeight="1" x14ac:dyDescent="0.25">
      <c r="A504" s="311"/>
      <c r="B504" s="313"/>
      <c r="C504" s="80" t="s">
        <v>191</v>
      </c>
      <c r="D504" s="25" t="s">
        <v>69</v>
      </c>
      <c r="E504" s="31"/>
      <c r="F504" s="31"/>
      <c r="G504" s="31">
        <v>2</v>
      </c>
      <c r="H504" s="31"/>
      <c r="I504" s="31"/>
      <c r="J504" s="31"/>
      <c r="K504" s="66"/>
      <c r="L504" s="29">
        <f t="shared" si="58"/>
        <v>2</v>
      </c>
    </row>
    <row r="505" spans="1:12" ht="17.25" customHeight="1" x14ac:dyDescent="0.25">
      <c r="A505" s="311"/>
      <c r="B505" s="313"/>
      <c r="C505" s="42"/>
      <c r="D505" s="37"/>
      <c r="E505" s="38"/>
      <c r="F505" s="38"/>
      <c r="G505" s="38"/>
      <c r="H505" s="38"/>
      <c r="I505" s="38"/>
      <c r="J505" s="38"/>
      <c r="K505" s="38"/>
      <c r="L505" s="77">
        <f>SUM(L499:L504)</f>
        <v>11</v>
      </c>
    </row>
    <row r="506" spans="1:12" ht="17.25" customHeight="1" x14ac:dyDescent="0.25">
      <c r="A506" s="311">
        <v>88</v>
      </c>
      <c r="B506" s="10" t="s">
        <v>280</v>
      </c>
      <c r="C506" s="81" t="s">
        <v>194</v>
      </c>
      <c r="D506" s="70" t="s">
        <v>195</v>
      </c>
      <c r="E506" s="62">
        <v>3</v>
      </c>
      <c r="F506" s="62">
        <v>4</v>
      </c>
      <c r="G506" s="62">
        <v>4</v>
      </c>
      <c r="H506" s="62"/>
      <c r="I506" s="62"/>
      <c r="J506" s="62"/>
      <c r="K506" s="62"/>
      <c r="L506" s="16">
        <f>SUM(E506:K506)</f>
        <v>11</v>
      </c>
    </row>
    <row r="507" spans="1:12" ht="17.25" customHeight="1" x14ac:dyDescent="0.25">
      <c r="A507" s="311"/>
      <c r="B507" s="23"/>
      <c r="C507" s="17"/>
      <c r="D507" s="65"/>
      <c r="E507" s="31"/>
      <c r="F507" s="31"/>
      <c r="G507" s="31"/>
      <c r="H507" s="31"/>
      <c r="I507" s="31"/>
      <c r="J507" s="31"/>
      <c r="K507" s="31"/>
      <c r="L507" s="77">
        <f>SUM(L506)</f>
        <v>11</v>
      </c>
    </row>
    <row r="508" spans="1:12" ht="17.25" customHeight="1" x14ac:dyDescent="0.25">
      <c r="A508" s="311">
        <v>89</v>
      </c>
      <c r="B508" s="312" t="s">
        <v>281</v>
      </c>
      <c r="C508" s="11" t="s">
        <v>196</v>
      </c>
      <c r="D508" s="12" t="s">
        <v>195</v>
      </c>
      <c r="E508" s="13"/>
      <c r="F508" s="13">
        <v>1</v>
      </c>
      <c r="G508" s="13"/>
      <c r="H508" s="13">
        <v>2</v>
      </c>
      <c r="I508" s="13"/>
      <c r="J508" s="13"/>
      <c r="K508" s="59"/>
      <c r="L508" s="16">
        <f>SUM(E508:J508)</f>
        <v>3</v>
      </c>
    </row>
    <row r="509" spans="1:12" ht="17.25" customHeight="1" x14ac:dyDescent="0.25">
      <c r="A509" s="311"/>
      <c r="B509" s="314"/>
      <c r="C509" s="42"/>
      <c r="D509" s="37"/>
      <c r="E509" s="38"/>
      <c r="F509" s="38"/>
      <c r="G509" s="38"/>
      <c r="H509" s="38"/>
      <c r="I509" s="38"/>
      <c r="J509" s="38"/>
      <c r="K509" s="38"/>
      <c r="L509" s="41">
        <f>SUM(L508)</f>
        <v>3</v>
      </c>
    </row>
    <row r="510" spans="1:12" ht="17.25" customHeight="1" x14ac:dyDescent="0.25">
      <c r="A510" s="311">
        <v>90</v>
      </c>
      <c r="B510" s="312" t="s">
        <v>282</v>
      </c>
      <c r="C510" s="81" t="s">
        <v>56</v>
      </c>
      <c r="D510" s="70" t="s">
        <v>57</v>
      </c>
      <c r="E510" s="62"/>
      <c r="F510" s="62"/>
      <c r="G510" s="62"/>
      <c r="H510" s="62">
        <v>2</v>
      </c>
      <c r="I510" s="62"/>
      <c r="J510" s="62"/>
      <c r="K510" s="62"/>
      <c r="L510" s="71">
        <f t="shared" ref="L510:L511" si="59">SUM(E510:K510)</f>
        <v>2</v>
      </c>
    </row>
    <row r="511" spans="1:12" ht="17.25" customHeight="1" x14ac:dyDescent="0.25">
      <c r="A511" s="311"/>
      <c r="B511" s="313"/>
      <c r="C511" s="80" t="s">
        <v>125</v>
      </c>
      <c r="D511" s="25" t="s">
        <v>126</v>
      </c>
      <c r="E511" s="26"/>
      <c r="F511" s="26"/>
      <c r="G511" s="26"/>
      <c r="H511" s="26"/>
      <c r="I511" s="26"/>
      <c r="J511" s="26">
        <v>2</v>
      </c>
      <c r="K511" s="26"/>
      <c r="L511" s="29">
        <f t="shared" si="59"/>
        <v>2</v>
      </c>
    </row>
    <row r="512" spans="1:12" ht="17.25" customHeight="1" x14ac:dyDescent="0.25">
      <c r="A512" s="311"/>
      <c r="B512" s="314"/>
      <c r="C512" s="42"/>
      <c r="D512" s="37"/>
      <c r="E512" s="38"/>
      <c r="F512" s="38"/>
      <c r="G512" s="38"/>
      <c r="H512" s="38"/>
      <c r="I512" s="38"/>
      <c r="J512" s="38"/>
      <c r="K512" s="38"/>
      <c r="L512" s="41">
        <f>SUM(L510:L511)</f>
        <v>4</v>
      </c>
    </row>
    <row r="513" spans="1:12" ht="17.25" customHeight="1" x14ac:dyDescent="0.25">
      <c r="A513" s="311">
        <v>91</v>
      </c>
      <c r="B513" s="312" t="s">
        <v>283</v>
      </c>
      <c r="C513" s="11" t="s">
        <v>109</v>
      </c>
      <c r="D513" s="12" t="s">
        <v>15</v>
      </c>
      <c r="E513" s="13"/>
      <c r="F513" s="13">
        <v>8</v>
      </c>
      <c r="G513" s="13"/>
      <c r="H513" s="13"/>
      <c r="I513" s="13"/>
      <c r="J513" s="13"/>
      <c r="K513" s="59"/>
      <c r="L513" s="22">
        <f>SUM(E513:K513)</f>
        <v>8</v>
      </c>
    </row>
    <row r="514" spans="1:12" ht="21" customHeight="1" x14ac:dyDescent="0.25">
      <c r="A514" s="311"/>
      <c r="B514" s="314"/>
      <c r="C514" s="42"/>
      <c r="D514" s="37"/>
      <c r="E514" s="38"/>
      <c r="F514" s="38"/>
      <c r="G514" s="38"/>
      <c r="H514" s="38"/>
      <c r="I514" s="38"/>
      <c r="J514" s="38"/>
      <c r="K514" s="38"/>
      <c r="L514" s="41">
        <f>SUM(L513)</f>
        <v>8</v>
      </c>
    </row>
    <row r="515" spans="1:12" ht="12.75" customHeight="1" x14ac:dyDescent="0.25">
      <c r="A515" s="339">
        <v>92</v>
      </c>
      <c r="B515" s="340" t="s">
        <v>284</v>
      </c>
      <c r="C515" s="150" t="s">
        <v>104</v>
      </c>
      <c r="D515" s="12" t="s">
        <v>24</v>
      </c>
      <c r="E515" s="14"/>
      <c r="F515" s="14"/>
      <c r="G515" s="14"/>
      <c r="H515" s="14"/>
      <c r="I515" s="14"/>
      <c r="J515" s="14">
        <v>1</v>
      </c>
      <c r="K515" s="15"/>
      <c r="L515" s="151">
        <f>SUM(E515:K515)</f>
        <v>1</v>
      </c>
    </row>
    <row r="516" spans="1:12" ht="17.25" customHeight="1" x14ac:dyDescent="0.25">
      <c r="A516" s="339"/>
      <c r="B516" s="340"/>
      <c r="C516" s="152"/>
      <c r="D516" s="37"/>
      <c r="E516" s="38"/>
      <c r="F516" s="38"/>
      <c r="G516" s="38"/>
      <c r="H516" s="38"/>
      <c r="I516" s="38"/>
      <c r="J516" s="38"/>
      <c r="K516" s="38"/>
      <c r="L516" s="41">
        <f>SUM(L515)</f>
        <v>1</v>
      </c>
    </row>
    <row r="517" spans="1:12" ht="16.5" customHeight="1" x14ac:dyDescent="0.25">
      <c r="A517" s="311">
        <v>93</v>
      </c>
      <c r="B517" s="312" t="s">
        <v>285</v>
      </c>
      <c r="C517" s="11" t="s">
        <v>59</v>
      </c>
      <c r="D517" s="12" t="s">
        <v>60</v>
      </c>
      <c r="E517" s="13"/>
      <c r="F517" s="13"/>
      <c r="G517" s="13"/>
      <c r="H517" s="13"/>
      <c r="I517" s="13"/>
      <c r="J517" s="13">
        <v>1</v>
      </c>
      <c r="K517" s="59"/>
      <c r="L517" s="16">
        <f>SUM(E517:K517)</f>
        <v>1</v>
      </c>
    </row>
    <row r="518" spans="1:12" ht="16.5" customHeight="1" x14ac:dyDescent="0.25">
      <c r="A518" s="311"/>
      <c r="B518" s="314"/>
      <c r="C518" s="44"/>
      <c r="D518" s="45"/>
      <c r="E518" s="48"/>
      <c r="F518" s="48"/>
      <c r="G518" s="48"/>
      <c r="H518" s="48"/>
      <c r="I518" s="48"/>
      <c r="J518" s="38"/>
      <c r="K518" s="38"/>
      <c r="L518" s="20">
        <f>SUM(L517)</f>
        <v>1</v>
      </c>
    </row>
    <row r="519" spans="1:12" ht="17.25" customHeight="1" x14ac:dyDescent="0.25">
      <c r="A519" s="311">
        <v>94</v>
      </c>
      <c r="B519" s="312" t="s">
        <v>286</v>
      </c>
      <c r="C519" s="11" t="s">
        <v>74</v>
      </c>
      <c r="D519" s="12" t="s">
        <v>75</v>
      </c>
      <c r="E519" s="13"/>
      <c r="F519" s="13"/>
      <c r="G519" s="13">
        <v>1</v>
      </c>
      <c r="H519" s="13"/>
      <c r="I519" s="13"/>
      <c r="J519" s="13"/>
      <c r="K519" s="59"/>
      <c r="L519" s="16">
        <f>SUM(E519:K519)</f>
        <v>1</v>
      </c>
    </row>
    <row r="520" spans="1:12" ht="17.25" customHeight="1" x14ac:dyDescent="0.25">
      <c r="A520" s="311"/>
      <c r="B520" s="314"/>
      <c r="C520" s="42"/>
      <c r="D520" s="37"/>
      <c r="E520" s="38"/>
      <c r="F520" s="38"/>
      <c r="G520" s="38"/>
      <c r="H520" s="38"/>
      <c r="I520" s="38"/>
      <c r="J520" s="38"/>
      <c r="K520" s="38"/>
      <c r="L520" s="41">
        <f>SUM(L519:L519)</f>
        <v>1</v>
      </c>
    </row>
    <row r="521" spans="1:12" ht="18.75" customHeight="1" x14ac:dyDescent="0.25">
      <c r="A521" s="311">
        <v>95</v>
      </c>
      <c r="B521" s="390" t="s">
        <v>287</v>
      </c>
      <c r="C521" s="153" t="s">
        <v>25</v>
      </c>
      <c r="D521" s="154" t="s">
        <v>24</v>
      </c>
      <c r="E521" s="155"/>
      <c r="F521" s="155"/>
      <c r="G521" s="155"/>
      <c r="H521" s="155"/>
      <c r="I521" s="155"/>
      <c r="J521" s="155"/>
      <c r="K521" s="156">
        <v>1</v>
      </c>
      <c r="L521" s="29">
        <f>SUM(E521:K521)</f>
        <v>1</v>
      </c>
    </row>
    <row r="522" spans="1:12" ht="17.25" customHeight="1" x14ac:dyDescent="0.25">
      <c r="A522" s="311"/>
      <c r="B522" s="391"/>
      <c r="C522" s="157"/>
      <c r="D522" s="37"/>
      <c r="E522" s="38"/>
      <c r="F522" s="38"/>
      <c r="G522" s="38"/>
      <c r="H522" s="38"/>
      <c r="I522" s="38"/>
      <c r="J522" s="38"/>
      <c r="K522" s="38"/>
      <c r="L522" s="41">
        <f>SUM(L521)</f>
        <v>1</v>
      </c>
    </row>
    <row r="523" spans="1:12" ht="18.75" customHeight="1" x14ac:dyDescent="0.25">
      <c r="A523" s="315">
        <v>96</v>
      </c>
      <c r="B523" s="392" t="s">
        <v>288</v>
      </c>
      <c r="C523" s="158" t="s">
        <v>100</v>
      </c>
      <c r="D523" s="65" t="s">
        <v>101</v>
      </c>
      <c r="E523" s="155"/>
      <c r="F523" s="155"/>
      <c r="G523" s="155">
        <v>3</v>
      </c>
      <c r="H523" s="155"/>
      <c r="I523" s="155"/>
      <c r="J523" s="155"/>
      <c r="K523" s="156"/>
      <c r="L523" s="29">
        <f>SUM(E523:K523)</f>
        <v>3</v>
      </c>
    </row>
    <row r="524" spans="1:12" ht="17.25" customHeight="1" x14ac:dyDescent="0.25">
      <c r="A524" s="315"/>
      <c r="B524" s="393"/>
      <c r="C524" s="159"/>
      <c r="D524" s="37"/>
      <c r="E524" s="38"/>
      <c r="F524" s="38"/>
      <c r="G524" s="38"/>
      <c r="H524" s="38"/>
      <c r="I524" s="38"/>
      <c r="J524" s="38"/>
      <c r="K524" s="38"/>
      <c r="L524" s="41">
        <f>SUM(L523)</f>
        <v>3</v>
      </c>
    </row>
    <row r="525" spans="1:12" ht="16.5" customHeight="1" x14ac:dyDescent="0.25">
      <c r="A525" s="311">
        <v>97</v>
      </c>
      <c r="B525" s="313" t="s">
        <v>289</v>
      </c>
      <c r="C525" s="11" t="s">
        <v>158</v>
      </c>
      <c r="D525" s="12" t="s">
        <v>130</v>
      </c>
      <c r="E525" s="13">
        <v>1</v>
      </c>
      <c r="F525" s="13"/>
      <c r="G525" s="13"/>
      <c r="H525" s="13"/>
      <c r="I525" s="13"/>
      <c r="J525" s="13"/>
      <c r="K525" s="59"/>
      <c r="L525" s="16">
        <f>SUM(E525:J525)</f>
        <v>1</v>
      </c>
    </row>
    <row r="526" spans="1:12" ht="16.5" customHeight="1" x14ac:dyDescent="0.25">
      <c r="A526" s="311"/>
      <c r="B526" s="314"/>
      <c r="C526" s="44"/>
      <c r="D526" s="45"/>
      <c r="E526" s="48"/>
      <c r="F526" s="48"/>
      <c r="G526" s="48"/>
      <c r="H526" s="48"/>
      <c r="I526" s="48"/>
      <c r="J526" s="38"/>
      <c r="K526" s="38"/>
      <c r="L526" s="20">
        <f>SUM(L525)</f>
        <v>1</v>
      </c>
    </row>
    <row r="527" spans="1:12" ht="15.75" customHeight="1" x14ac:dyDescent="0.25">
      <c r="A527" s="339">
        <v>98</v>
      </c>
      <c r="B527" s="342" t="s">
        <v>290</v>
      </c>
      <c r="C527" s="160" t="s">
        <v>39</v>
      </c>
      <c r="D527" s="12" t="s">
        <v>40</v>
      </c>
      <c r="E527" s="14"/>
      <c r="F527" s="14"/>
      <c r="G527" s="14"/>
      <c r="H527" s="14">
        <v>2</v>
      </c>
      <c r="I527" s="14"/>
      <c r="J527" s="14"/>
      <c r="K527" s="15"/>
      <c r="L527" s="161">
        <f t="shared" ref="L527:L529" si="60">SUM(E527:K527)</f>
        <v>2</v>
      </c>
    </row>
    <row r="528" spans="1:12" ht="14.25" customHeight="1" x14ac:dyDescent="0.25">
      <c r="A528" s="339"/>
      <c r="B528" s="342"/>
      <c r="C528" s="162" t="s">
        <v>41</v>
      </c>
      <c r="D528" s="65" t="s">
        <v>40</v>
      </c>
      <c r="E528" s="19"/>
      <c r="F528" s="19"/>
      <c r="G528" s="19"/>
      <c r="H528" s="19">
        <v>2</v>
      </c>
      <c r="I528" s="19"/>
      <c r="J528" s="19"/>
      <c r="K528" s="132"/>
      <c r="L528" s="163">
        <f t="shared" si="60"/>
        <v>2</v>
      </c>
    </row>
    <row r="529" spans="1:12" ht="14.25" customHeight="1" x14ac:dyDescent="0.25">
      <c r="A529" s="339"/>
      <c r="B529" s="342"/>
      <c r="C529" s="164" t="s">
        <v>218</v>
      </c>
      <c r="D529" s="65" t="s">
        <v>219</v>
      </c>
      <c r="E529" s="19"/>
      <c r="F529" s="19"/>
      <c r="G529" s="19">
        <v>2</v>
      </c>
      <c r="H529" s="19"/>
      <c r="I529" s="19"/>
      <c r="J529" s="19"/>
      <c r="K529" s="132"/>
      <c r="L529" s="163">
        <f t="shared" si="60"/>
        <v>2</v>
      </c>
    </row>
    <row r="530" spans="1:12" ht="17.25" customHeight="1" x14ac:dyDescent="0.25">
      <c r="A530" s="341"/>
      <c r="B530" s="343"/>
      <c r="C530" s="164"/>
      <c r="D530" s="65"/>
      <c r="E530" s="31"/>
      <c r="F530" s="31"/>
      <c r="G530" s="31"/>
      <c r="H530" s="31"/>
      <c r="I530" s="31"/>
      <c r="J530" s="31"/>
      <c r="K530" s="31"/>
      <c r="L530" s="77">
        <f>SUM(L527:L529)</f>
        <v>6</v>
      </c>
    </row>
    <row r="531" spans="1:12" ht="22.5" customHeight="1" x14ac:dyDescent="0.25">
      <c r="A531" s="165">
        <v>99</v>
      </c>
      <c r="B531" s="166" t="s">
        <v>291</v>
      </c>
      <c r="C531" s="150" t="s">
        <v>218</v>
      </c>
      <c r="D531" s="12" t="s">
        <v>36</v>
      </c>
      <c r="E531" s="13"/>
      <c r="F531" s="13"/>
      <c r="G531" s="13"/>
      <c r="H531" s="13">
        <v>4</v>
      </c>
      <c r="I531" s="13"/>
      <c r="J531" s="13"/>
      <c r="K531" s="13"/>
      <c r="L531" s="167">
        <f>SUM(E531:K531)</f>
        <v>4</v>
      </c>
    </row>
    <row r="532" spans="1:12" ht="17.25" customHeight="1" x14ac:dyDescent="0.25">
      <c r="A532" s="168"/>
      <c r="B532" s="166"/>
      <c r="C532" s="169"/>
      <c r="D532" s="37"/>
      <c r="E532" s="38"/>
      <c r="F532" s="38"/>
      <c r="G532" s="38"/>
      <c r="H532" s="38"/>
      <c r="I532" s="38"/>
      <c r="J532" s="38"/>
      <c r="K532" s="38"/>
      <c r="L532" s="41">
        <f>SUM(L531)</f>
        <v>4</v>
      </c>
    </row>
    <row r="533" spans="1:12" ht="24" customHeight="1" x14ac:dyDescent="0.25">
      <c r="A533" s="170">
        <v>100</v>
      </c>
      <c r="B533" s="171" t="s">
        <v>292</v>
      </c>
      <c r="C533" s="172" t="s">
        <v>158</v>
      </c>
      <c r="D533" s="134" t="s">
        <v>130</v>
      </c>
      <c r="E533" s="48"/>
      <c r="F533" s="48"/>
      <c r="G533" s="48">
        <v>2</v>
      </c>
      <c r="H533" s="48"/>
      <c r="I533" s="48"/>
      <c r="J533" s="48"/>
      <c r="K533" s="73"/>
      <c r="L533" s="173">
        <f t="shared" ref="L533:L534" si="61">SUM(E533:K533)</f>
        <v>2</v>
      </c>
    </row>
    <row r="534" spans="1:12" ht="24" customHeight="1" x14ac:dyDescent="0.25">
      <c r="A534" s="170"/>
      <c r="B534" s="166"/>
      <c r="C534" s="152" t="s">
        <v>206</v>
      </c>
      <c r="D534" s="174" t="s">
        <v>69</v>
      </c>
      <c r="E534" s="31"/>
      <c r="F534" s="31"/>
      <c r="G534" s="31">
        <v>2</v>
      </c>
      <c r="H534" s="31"/>
      <c r="I534" s="31"/>
      <c r="J534" s="31"/>
      <c r="K534" s="66"/>
      <c r="L534" s="175">
        <f t="shared" si="61"/>
        <v>2</v>
      </c>
    </row>
    <row r="535" spans="1:12" ht="17.25" customHeight="1" x14ac:dyDescent="0.25">
      <c r="A535" s="168"/>
      <c r="B535" s="176"/>
      <c r="C535" s="177"/>
      <c r="D535" s="178"/>
      <c r="E535" s="38"/>
      <c r="F535" s="38"/>
      <c r="G535" s="38"/>
      <c r="H535" s="38"/>
      <c r="I535" s="38"/>
      <c r="J535" s="38"/>
      <c r="K535" s="144"/>
      <c r="L535" s="41">
        <f>SUM(L533:L534)</f>
        <v>4</v>
      </c>
    </row>
    <row r="536" spans="1:12" ht="16.5" customHeight="1" x14ac:dyDescent="0.25">
      <c r="A536" s="344">
        <v>101</v>
      </c>
      <c r="B536" s="342" t="s">
        <v>293</v>
      </c>
      <c r="C536" s="179" t="s">
        <v>218</v>
      </c>
      <c r="D536" s="12" t="s">
        <v>219</v>
      </c>
      <c r="E536" s="117"/>
      <c r="F536" s="117"/>
      <c r="G536" s="117">
        <v>1</v>
      </c>
      <c r="H536" s="117"/>
      <c r="I536" s="117"/>
      <c r="J536" s="117"/>
      <c r="K536" s="130"/>
      <c r="L536" s="180">
        <f t="shared" ref="L536:L539" si="62">SUM(E536:K536)</f>
        <v>1</v>
      </c>
    </row>
    <row r="537" spans="1:12" ht="16.5" customHeight="1" x14ac:dyDescent="0.25">
      <c r="A537" s="345"/>
      <c r="B537" s="342"/>
      <c r="C537" s="179" t="s">
        <v>35</v>
      </c>
      <c r="D537" s="25" t="s">
        <v>36</v>
      </c>
      <c r="E537" s="117"/>
      <c r="F537" s="117"/>
      <c r="G537" s="117">
        <v>1</v>
      </c>
      <c r="H537" s="117"/>
      <c r="I537" s="117"/>
      <c r="J537" s="117"/>
      <c r="K537" s="117"/>
      <c r="L537" s="180">
        <f t="shared" si="62"/>
        <v>1</v>
      </c>
    </row>
    <row r="538" spans="1:12" ht="16.5" customHeight="1" x14ac:dyDescent="0.25">
      <c r="A538" s="345"/>
      <c r="B538" s="342"/>
      <c r="C538" s="162" t="s">
        <v>172</v>
      </c>
      <c r="D538" s="25" t="s">
        <v>173</v>
      </c>
      <c r="E538" s="27"/>
      <c r="F538" s="27"/>
      <c r="G538" s="27">
        <v>1</v>
      </c>
      <c r="H538" s="27"/>
      <c r="I538" s="27"/>
      <c r="J538" s="27"/>
      <c r="K538" s="27"/>
      <c r="L538" s="180">
        <f t="shared" si="62"/>
        <v>1</v>
      </c>
    </row>
    <row r="539" spans="1:12" ht="16.5" customHeight="1" x14ac:dyDescent="0.25">
      <c r="A539" s="345"/>
      <c r="B539" s="342"/>
      <c r="C539" s="164" t="s">
        <v>41</v>
      </c>
      <c r="D539" s="45" t="s">
        <v>42</v>
      </c>
      <c r="E539" s="19"/>
      <c r="F539" s="19"/>
      <c r="G539" s="19">
        <v>1</v>
      </c>
      <c r="H539" s="19"/>
      <c r="I539" s="19"/>
      <c r="J539" s="19"/>
      <c r="K539" s="19"/>
      <c r="L539" s="180">
        <f t="shared" si="62"/>
        <v>1</v>
      </c>
    </row>
    <row r="540" spans="1:12" ht="17.25" customHeight="1" x14ac:dyDescent="0.25">
      <c r="A540" s="345"/>
      <c r="B540" s="343"/>
      <c r="C540" s="164"/>
      <c r="D540" s="37"/>
      <c r="E540" s="38"/>
      <c r="F540" s="38"/>
      <c r="G540" s="38"/>
      <c r="H540" s="38"/>
      <c r="I540" s="38"/>
      <c r="J540" s="38"/>
      <c r="K540" s="38"/>
      <c r="L540" s="77">
        <f>SUM(L536:L539)</f>
        <v>4</v>
      </c>
    </row>
    <row r="541" spans="1:12" ht="15.75" customHeight="1" x14ac:dyDescent="0.25">
      <c r="A541" s="339">
        <v>102</v>
      </c>
      <c r="B541" s="342" t="s">
        <v>294</v>
      </c>
      <c r="C541" s="160" t="s">
        <v>39</v>
      </c>
      <c r="D541" s="25" t="s">
        <v>40</v>
      </c>
      <c r="E541" s="14"/>
      <c r="F541" s="14"/>
      <c r="G541" s="14"/>
      <c r="H541" s="14">
        <v>1</v>
      </c>
      <c r="I541" s="14"/>
      <c r="J541" s="14"/>
      <c r="K541" s="15"/>
      <c r="L541" s="161">
        <f t="shared" ref="L541:L543" si="63">SUM(E541:K541)</f>
        <v>1</v>
      </c>
    </row>
    <row r="542" spans="1:12" ht="15.75" customHeight="1" x14ac:dyDescent="0.25">
      <c r="A542" s="339"/>
      <c r="B542" s="342"/>
      <c r="C542" s="179" t="s">
        <v>41</v>
      </c>
      <c r="D542" s="25" t="s">
        <v>42</v>
      </c>
      <c r="E542" s="117"/>
      <c r="F542" s="117"/>
      <c r="G542" s="117"/>
      <c r="H542" s="117">
        <v>1</v>
      </c>
      <c r="I542" s="117"/>
      <c r="J542" s="117"/>
      <c r="K542" s="117"/>
      <c r="L542" s="163">
        <f t="shared" si="63"/>
        <v>1</v>
      </c>
    </row>
    <row r="543" spans="1:12" ht="15.75" customHeight="1" x14ac:dyDescent="0.25">
      <c r="A543" s="339"/>
      <c r="B543" s="342"/>
      <c r="C543" s="164" t="s">
        <v>218</v>
      </c>
      <c r="D543" s="25" t="s">
        <v>219</v>
      </c>
      <c r="E543" s="19"/>
      <c r="F543" s="19"/>
      <c r="G543" s="19">
        <v>1</v>
      </c>
      <c r="H543" s="19">
        <v>1</v>
      </c>
      <c r="I543" s="19"/>
      <c r="J543" s="19"/>
      <c r="K543" s="19"/>
      <c r="L543" s="163">
        <f t="shared" si="63"/>
        <v>2</v>
      </c>
    </row>
    <row r="544" spans="1:12" ht="17.25" customHeight="1" x14ac:dyDescent="0.25">
      <c r="A544" s="339"/>
      <c r="B544" s="343"/>
      <c r="C544" s="164"/>
      <c r="D544" s="37"/>
      <c r="E544" s="38"/>
      <c r="F544" s="38"/>
      <c r="G544" s="38"/>
      <c r="H544" s="38"/>
      <c r="I544" s="38"/>
      <c r="J544" s="38"/>
      <c r="K544" s="38"/>
      <c r="L544" s="67">
        <f>SUM(L541:L543)</f>
        <v>4</v>
      </c>
    </row>
    <row r="545" spans="1:13" ht="14.25" customHeight="1" x14ac:dyDescent="0.25">
      <c r="A545" s="315">
        <v>103</v>
      </c>
      <c r="B545" s="394" t="s">
        <v>295</v>
      </c>
      <c r="C545" s="158" t="s">
        <v>172</v>
      </c>
      <c r="D545" s="181" t="s">
        <v>173</v>
      </c>
      <c r="E545" s="155"/>
      <c r="F545" s="155"/>
      <c r="G545" s="155">
        <v>2</v>
      </c>
      <c r="H545" s="155"/>
      <c r="I545" s="155"/>
      <c r="J545" s="155"/>
      <c r="K545" s="156"/>
      <c r="L545" s="182">
        <f t="shared" ref="L545:L546" si="64">SUM(E545:K545)</f>
        <v>2</v>
      </c>
    </row>
    <row r="546" spans="1:13" ht="14.25" customHeight="1" x14ac:dyDescent="0.25">
      <c r="A546" s="315"/>
      <c r="B546" s="395"/>
      <c r="C546" s="183" t="s">
        <v>218</v>
      </c>
      <c r="D546" s="184" t="s">
        <v>219</v>
      </c>
      <c r="E546" s="185"/>
      <c r="F546" s="185"/>
      <c r="G546" s="185">
        <v>1</v>
      </c>
      <c r="H546" s="185"/>
      <c r="I546" s="185"/>
      <c r="J546" s="185"/>
      <c r="K546" s="186"/>
      <c r="L546" s="187">
        <f t="shared" si="64"/>
        <v>1</v>
      </c>
    </row>
    <row r="547" spans="1:13" ht="17.25" customHeight="1" x14ac:dyDescent="0.25">
      <c r="A547" s="315"/>
      <c r="B547" s="396"/>
      <c r="C547" s="159"/>
      <c r="D547" s="37"/>
      <c r="E547" s="38"/>
      <c r="F547" s="38"/>
      <c r="G547" s="38"/>
      <c r="H547" s="38"/>
      <c r="I547" s="38"/>
      <c r="J547" s="38"/>
      <c r="K547" s="38"/>
      <c r="L547" s="41">
        <f>SUM(L545)</f>
        <v>2</v>
      </c>
    </row>
    <row r="548" spans="1:13" ht="14.25" customHeight="1" x14ac:dyDescent="0.25">
      <c r="A548" s="311">
        <v>104</v>
      </c>
      <c r="B548" s="397" t="s">
        <v>296</v>
      </c>
      <c r="C548" s="153" t="s">
        <v>41</v>
      </c>
      <c r="D548" s="181" t="s">
        <v>42</v>
      </c>
      <c r="E548" s="155"/>
      <c r="F548" s="155"/>
      <c r="G548" s="155"/>
      <c r="H548" s="155"/>
      <c r="I548" s="155">
        <v>2</v>
      </c>
      <c r="J548" s="155"/>
      <c r="K548" s="156"/>
      <c r="L548" s="182">
        <f>SUM(E548:K548)</f>
        <v>2</v>
      </c>
    </row>
    <row r="549" spans="1:13" ht="17.25" customHeight="1" x14ac:dyDescent="0.25">
      <c r="A549" s="311"/>
      <c r="B549" s="391"/>
      <c r="C549" s="157"/>
      <c r="D549" s="37"/>
      <c r="E549" s="38"/>
      <c r="F549" s="38"/>
      <c r="G549" s="38"/>
      <c r="H549" s="38"/>
      <c r="I549" s="38"/>
      <c r="J549" s="38"/>
      <c r="K549" s="38"/>
      <c r="L549" s="41">
        <f>SUM(L548)</f>
        <v>2</v>
      </c>
    </row>
    <row r="550" spans="1:13" ht="14.25" customHeight="1" x14ac:dyDescent="0.25">
      <c r="A550" s="315">
        <v>105</v>
      </c>
      <c r="B550" s="391" t="s">
        <v>297</v>
      </c>
      <c r="C550" s="158" t="s">
        <v>41</v>
      </c>
      <c r="D550" s="154" t="s">
        <v>42</v>
      </c>
      <c r="E550" s="155"/>
      <c r="F550" s="155"/>
      <c r="G550" s="155">
        <v>4</v>
      </c>
      <c r="H550" s="155"/>
      <c r="I550" s="155"/>
      <c r="J550" s="155"/>
      <c r="K550" s="156"/>
      <c r="L550" s="182">
        <f>SUM(E550:K550)</f>
        <v>4</v>
      </c>
    </row>
    <row r="551" spans="1:13" ht="17.25" customHeight="1" x14ac:dyDescent="0.25">
      <c r="A551" s="315"/>
      <c r="B551" s="397"/>
      <c r="C551" s="159"/>
      <c r="D551" s="37"/>
      <c r="E551" s="38"/>
      <c r="F551" s="38"/>
      <c r="G551" s="38"/>
      <c r="H551" s="38"/>
      <c r="I551" s="38"/>
      <c r="J551" s="38"/>
      <c r="K551" s="38"/>
      <c r="L551" s="41">
        <f>SUM(L550)</f>
        <v>4</v>
      </c>
    </row>
    <row r="552" spans="1:13" ht="16.5" customHeight="1" x14ac:dyDescent="0.25">
      <c r="A552" s="339">
        <v>106</v>
      </c>
      <c r="B552" s="342" t="s">
        <v>298</v>
      </c>
      <c r="C552" s="172" t="s">
        <v>41</v>
      </c>
      <c r="D552" s="70" t="s">
        <v>42</v>
      </c>
      <c r="E552" s="62"/>
      <c r="F552" s="62"/>
      <c r="G552" s="62">
        <v>2</v>
      </c>
      <c r="H552" s="62"/>
      <c r="I552" s="62"/>
      <c r="J552" s="62"/>
      <c r="K552" s="82"/>
      <c r="L552" s="16">
        <f>SUM(E552:J552)</f>
        <v>2</v>
      </c>
    </row>
    <row r="553" spans="1:13" ht="16.5" customHeight="1" x14ac:dyDescent="0.25">
      <c r="A553" s="339"/>
      <c r="B553" s="343"/>
      <c r="C553" s="188"/>
      <c r="D553" s="65"/>
      <c r="E553" s="48"/>
      <c r="F553" s="48"/>
      <c r="G553" s="48"/>
      <c r="H553" s="48"/>
      <c r="I553" s="48"/>
      <c r="J553" s="48"/>
      <c r="K553" s="48"/>
      <c r="L553" s="77">
        <f>SUM(L552:L552)</f>
        <v>2</v>
      </c>
    </row>
    <row r="554" spans="1:13" ht="15" customHeight="1" x14ac:dyDescent="0.25">
      <c r="A554" s="346">
        <v>107</v>
      </c>
      <c r="B554" s="347" t="s">
        <v>299</v>
      </c>
      <c r="C554" s="160" t="s">
        <v>41</v>
      </c>
      <c r="D554" s="32" t="s">
        <v>42</v>
      </c>
      <c r="E554" s="14">
        <v>1</v>
      </c>
      <c r="F554" s="14"/>
      <c r="G554" s="14">
        <v>1</v>
      </c>
      <c r="H554" s="14"/>
      <c r="I554" s="14"/>
      <c r="J554" s="14"/>
      <c r="K554" s="14"/>
      <c r="L554" s="161">
        <f>SUM(E554:K554)</f>
        <v>2</v>
      </c>
    </row>
    <row r="555" spans="1:13" ht="15" customHeight="1" x14ac:dyDescent="0.25">
      <c r="A555" s="346"/>
      <c r="B555" s="348"/>
      <c r="C555" s="190"/>
      <c r="D555" s="37"/>
      <c r="E555" s="39"/>
      <c r="F555" s="39"/>
      <c r="G555" s="39"/>
      <c r="H555" s="39"/>
      <c r="I555" s="39"/>
      <c r="J555" s="39"/>
      <c r="K555" s="39"/>
      <c r="L555" s="67">
        <f>SUM(L554:L554)</f>
        <v>2</v>
      </c>
    </row>
    <row r="556" spans="1:13" ht="25.5" customHeight="1" x14ac:dyDescent="0.25">
      <c r="A556" s="189"/>
      <c r="B556" s="191" t="s">
        <v>300</v>
      </c>
      <c r="C556" s="192"/>
      <c r="D556" s="193"/>
      <c r="E556" s="194">
        <f t="shared" ref="E556:K556" si="65">SUM(E5:E514)</f>
        <v>110</v>
      </c>
      <c r="F556" s="194">
        <f t="shared" si="65"/>
        <v>478</v>
      </c>
      <c r="G556" s="194">
        <f t="shared" si="65"/>
        <v>530</v>
      </c>
      <c r="H556" s="194">
        <f t="shared" si="65"/>
        <v>407</v>
      </c>
      <c r="I556" s="194">
        <f t="shared" si="65"/>
        <v>118</v>
      </c>
      <c r="J556" s="194">
        <f t="shared" si="65"/>
        <v>210</v>
      </c>
      <c r="K556" s="194">
        <f t="shared" si="65"/>
        <v>122</v>
      </c>
      <c r="L556" s="195">
        <f>E556+F556+G556+H556+I556+J556+K556</f>
        <v>1975</v>
      </c>
    </row>
    <row r="557" spans="1:13" ht="14.25" customHeight="1" x14ac:dyDescent="0.25">
      <c r="A557" s="349" t="s">
        <v>301</v>
      </c>
      <c r="B557" s="350"/>
      <c r="C557" s="351"/>
      <c r="D557" s="196"/>
      <c r="E557" s="354">
        <f t="shared" ref="E557:K557" si="66">SUM(E515:E555)</f>
        <v>2</v>
      </c>
      <c r="F557" s="354">
        <f t="shared" si="66"/>
        <v>0</v>
      </c>
      <c r="G557" s="354">
        <f t="shared" si="66"/>
        <v>25</v>
      </c>
      <c r="H557" s="354">
        <f t="shared" si="66"/>
        <v>11</v>
      </c>
      <c r="I557" s="354">
        <f t="shared" si="66"/>
        <v>2</v>
      </c>
      <c r="J557" s="354">
        <f t="shared" si="66"/>
        <v>2</v>
      </c>
      <c r="K557" s="354">
        <f t="shared" si="66"/>
        <v>1</v>
      </c>
      <c r="L557" s="356">
        <f>L555+L553+L551+L549+L547+L544+L540+L535+L532+L530+L526+L524+L522+L520+L518+L516</f>
        <v>42</v>
      </c>
      <c r="M557" s="68"/>
    </row>
    <row r="558" spans="1:13" ht="14.25" customHeight="1" x14ac:dyDescent="0.25">
      <c r="A558" s="349"/>
      <c r="B558" s="352"/>
      <c r="C558" s="353"/>
      <c r="D558" s="197"/>
      <c r="E558" s="355"/>
      <c r="F558" s="355"/>
      <c r="G558" s="355"/>
      <c r="H558" s="355"/>
      <c r="I558" s="355"/>
      <c r="J558" s="355"/>
      <c r="K558" s="355"/>
      <c r="L558" s="356"/>
      <c r="M558" s="68"/>
    </row>
    <row r="559" spans="1:13" ht="14.25" customHeight="1" x14ac:dyDescent="0.25">
      <c r="A559" s="357" t="s">
        <v>302</v>
      </c>
      <c r="B559" s="358"/>
      <c r="C559" s="359"/>
      <c r="D559" s="198"/>
      <c r="E559" s="362">
        <f t="shared" ref="E559:L559" si="67">SUM(E556:E558)</f>
        <v>112</v>
      </c>
      <c r="F559" s="362">
        <f t="shared" si="67"/>
        <v>478</v>
      </c>
      <c r="G559" s="362">
        <f t="shared" si="67"/>
        <v>555</v>
      </c>
      <c r="H559" s="362">
        <f t="shared" si="67"/>
        <v>418</v>
      </c>
      <c r="I559" s="362">
        <f t="shared" si="67"/>
        <v>120</v>
      </c>
      <c r="J559" s="362">
        <f t="shared" si="67"/>
        <v>212</v>
      </c>
      <c r="K559" s="362">
        <f t="shared" si="67"/>
        <v>123</v>
      </c>
      <c r="L559" s="362">
        <f t="shared" si="67"/>
        <v>2017</v>
      </c>
    </row>
    <row r="560" spans="1:13" ht="14.25" customHeight="1" x14ac:dyDescent="0.25">
      <c r="A560" s="357"/>
      <c r="B560" s="360"/>
      <c r="C560" s="361"/>
      <c r="D560" s="197"/>
      <c r="E560" s="355"/>
      <c r="F560" s="355"/>
      <c r="G560" s="355"/>
      <c r="H560" s="355"/>
      <c r="I560" s="355"/>
      <c r="J560" s="355"/>
      <c r="K560" s="355"/>
      <c r="L560" s="355"/>
    </row>
    <row r="561" spans="2:12" ht="13.5" customHeight="1" x14ac:dyDescent="0.3">
      <c r="B561" s="398"/>
      <c r="C561" s="199"/>
      <c r="D561" s="200"/>
      <c r="E561" s="200"/>
      <c r="F561" s="200"/>
      <c r="G561" s="200"/>
      <c r="H561" s="200"/>
      <c r="I561" s="200"/>
      <c r="J561" s="200"/>
      <c r="K561" s="200"/>
      <c r="L561" s="201"/>
    </row>
    <row r="562" spans="2:12" ht="12.75" customHeight="1" x14ac:dyDescent="0.3">
      <c r="B562" s="398"/>
      <c r="C562" s="199"/>
      <c r="D562" s="200"/>
      <c r="E562" s="200"/>
      <c r="F562" s="200"/>
      <c r="G562" s="200"/>
      <c r="H562" s="200"/>
      <c r="I562" s="200"/>
      <c r="J562" s="200"/>
      <c r="K562" s="200"/>
      <c r="L562" s="202"/>
    </row>
    <row r="563" spans="2:12" ht="12.75" customHeight="1" x14ac:dyDescent="0.3">
      <c r="B563" s="398"/>
      <c r="C563" s="199"/>
      <c r="D563" s="203"/>
      <c r="E563" s="200"/>
      <c r="F563" s="200"/>
      <c r="G563" s="200"/>
      <c r="H563" s="200"/>
      <c r="I563" s="200"/>
      <c r="J563" s="200"/>
      <c r="K563" s="200"/>
      <c r="L563" s="201"/>
    </row>
    <row r="564" spans="2:12" ht="12.75" customHeight="1" x14ac:dyDescent="0.3">
      <c r="B564" s="398"/>
      <c r="C564" s="199"/>
      <c r="D564" s="200"/>
      <c r="E564" s="200"/>
      <c r="F564" s="200"/>
      <c r="G564" s="200"/>
      <c r="H564" s="200"/>
      <c r="I564" s="200"/>
      <c r="J564" s="200"/>
      <c r="K564" s="200"/>
      <c r="L564" s="202"/>
    </row>
    <row r="565" spans="2:12" ht="12.75" customHeight="1" x14ac:dyDescent="0.3">
      <c r="B565" s="398"/>
      <c r="C565" s="199"/>
      <c r="D565" s="200"/>
      <c r="E565" s="200"/>
      <c r="F565" s="200"/>
      <c r="G565" s="200"/>
      <c r="H565" s="200"/>
      <c r="I565" s="200"/>
      <c r="J565" s="200"/>
      <c r="K565" s="200"/>
      <c r="L565" s="202"/>
    </row>
    <row r="566" spans="2:12" ht="12.75" customHeight="1" x14ac:dyDescent="0.3">
      <c r="B566" s="398"/>
      <c r="C566" s="199"/>
      <c r="D566" s="200"/>
      <c r="E566" s="200"/>
      <c r="F566" s="200"/>
      <c r="G566" s="200"/>
      <c r="H566" s="200"/>
      <c r="I566" s="200"/>
      <c r="J566" s="200"/>
      <c r="K566" s="200"/>
      <c r="L566" s="202"/>
    </row>
    <row r="567" spans="2:12" ht="12.75" customHeight="1" x14ac:dyDescent="0.3">
      <c r="B567" s="398"/>
      <c r="C567" s="199"/>
      <c r="D567" s="200"/>
      <c r="E567" s="200"/>
      <c r="F567" s="200"/>
      <c r="G567" s="200"/>
      <c r="H567" s="200"/>
      <c r="I567" s="200"/>
      <c r="J567" s="200"/>
      <c r="K567" s="200"/>
      <c r="L567" s="201"/>
    </row>
    <row r="568" spans="2:12" ht="12.75" customHeight="1" x14ac:dyDescent="0.3">
      <c r="B568" s="398"/>
      <c r="C568" s="199"/>
      <c r="D568" s="200"/>
      <c r="E568" s="200"/>
      <c r="F568" s="200"/>
      <c r="G568" s="200"/>
      <c r="H568" s="200"/>
      <c r="I568" s="200"/>
      <c r="J568" s="200"/>
      <c r="K568" s="200"/>
      <c r="L568" s="201"/>
    </row>
    <row r="569" spans="2:12" ht="12.75" customHeight="1" x14ac:dyDescent="0.3">
      <c r="B569" s="398"/>
      <c r="C569" s="199"/>
      <c r="D569" s="200"/>
      <c r="E569" s="200"/>
      <c r="F569" s="200"/>
      <c r="G569" s="200"/>
      <c r="H569" s="200"/>
      <c r="I569" s="200"/>
      <c r="J569" s="200"/>
      <c r="K569" s="200"/>
      <c r="L569" s="202"/>
    </row>
    <row r="570" spans="2:12" ht="12.75" customHeight="1" x14ac:dyDescent="0.3">
      <c r="B570" s="398"/>
      <c r="C570" s="199"/>
      <c r="D570" s="200"/>
      <c r="E570" s="200"/>
      <c r="F570" s="200"/>
      <c r="G570" s="200"/>
      <c r="H570" s="200"/>
      <c r="I570" s="200"/>
      <c r="J570" s="200"/>
      <c r="K570" s="200"/>
      <c r="L570" s="201"/>
    </row>
    <row r="571" spans="2:12" ht="12.75" customHeight="1" x14ac:dyDescent="0.3">
      <c r="B571" s="398"/>
      <c r="C571" s="199"/>
      <c r="D571" s="200"/>
      <c r="E571" s="200"/>
      <c r="F571" s="200"/>
      <c r="G571" s="200"/>
      <c r="H571" s="200"/>
      <c r="I571" s="200"/>
      <c r="J571" s="200"/>
      <c r="K571" s="200"/>
      <c r="L571" s="201"/>
    </row>
    <row r="572" spans="2:12" ht="12.75" customHeight="1" x14ac:dyDescent="0.3">
      <c r="B572" s="398"/>
      <c r="C572" s="199"/>
      <c r="D572" s="200"/>
      <c r="E572" s="200"/>
      <c r="F572" s="200"/>
      <c r="G572" s="200"/>
      <c r="H572" s="200"/>
      <c r="I572" s="200"/>
      <c r="J572" s="200"/>
      <c r="K572" s="200"/>
      <c r="L572" s="201"/>
    </row>
    <row r="573" spans="2:12" ht="12.75" customHeight="1" x14ac:dyDescent="0.3">
      <c r="B573" s="398"/>
      <c r="C573" s="199"/>
      <c r="D573" s="200"/>
      <c r="E573" s="200"/>
      <c r="F573" s="200"/>
      <c r="G573" s="200"/>
      <c r="H573" s="200"/>
      <c r="I573" s="200"/>
      <c r="J573" s="200"/>
      <c r="K573" s="200"/>
      <c r="L573" s="201"/>
    </row>
    <row r="574" spans="2:12" ht="12.75" customHeight="1" x14ac:dyDescent="0.3">
      <c r="B574" s="398"/>
      <c r="C574" s="199"/>
      <c r="D574" s="200"/>
      <c r="E574" s="200"/>
      <c r="F574" s="200"/>
      <c r="G574" s="200"/>
      <c r="H574" s="200"/>
      <c r="I574" s="200"/>
      <c r="J574" s="200"/>
      <c r="K574" s="200"/>
      <c r="L574" s="201"/>
    </row>
    <row r="575" spans="2:12" ht="12.75" customHeight="1" x14ac:dyDescent="0.3">
      <c r="B575" s="398"/>
      <c r="C575" s="199"/>
      <c r="D575" s="200"/>
      <c r="E575" s="200"/>
      <c r="F575" s="200"/>
      <c r="G575" s="200"/>
      <c r="H575" s="200"/>
      <c r="I575" s="200"/>
      <c r="J575" s="200"/>
      <c r="K575" s="200"/>
      <c r="L575" s="201"/>
    </row>
    <row r="576" spans="2:12" ht="12.75" customHeight="1" x14ac:dyDescent="0.3">
      <c r="B576" s="398"/>
      <c r="C576" s="199"/>
      <c r="D576" s="200"/>
      <c r="E576" s="200"/>
      <c r="F576" s="200"/>
      <c r="G576" s="200"/>
      <c r="H576" s="200"/>
      <c r="I576" s="200"/>
      <c r="J576" s="200"/>
      <c r="K576" s="200"/>
      <c r="L576" s="201"/>
    </row>
    <row r="577" spans="2:12" ht="12.75" customHeight="1" x14ac:dyDescent="0.3">
      <c r="B577" s="398"/>
      <c r="C577" s="199"/>
      <c r="D577" s="200"/>
      <c r="E577" s="200"/>
      <c r="F577" s="200"/>
      <c r="G577" s="200"/>
      <c r="H577" s="200"/>
      <c r="I577" s="200"/>
      <c r="J577" s="200"/>
      <c r="K577" s="200"/>
      <c r="L577" s="201"/>
    </row>
    <row r="578" spans="2:12" ht="12.75" customHeight="1" x14ac:dyDescent="0.3">
      <c r="B578" s="398"/>
      <c r="C578" s="199"/>
      <c r="D578" s="200"/>
      <c r="E578" s="200"/>
      <c r="F578" s="200"/>
      <c r="G578" s="200"/>
      <c r="H578" s="200"/>
      <c r="I578" s="200"/>
      <c r="J578" s="200"/>
      <c r="K578" s="200"/>
      <c r="L578" s="201"/>
    </row>
    <row r="579" spans="2:12" ht="12.75" customHeight="1" x14ac:dyDescent="0.3">
      <c r="B579" s="398"/>
      <c r="C579" s="199"/>
      <c r="D579" s="200"/>
      <c r="E579" s="200"/>
      <c r="F579" s="200"/>
      <c r="G579" s="200"/>
      <c r="H579" s="200"/>
      <c r="I579" s="200"/>
      <c r="J579" s="200"/>
      <c r="K579" s="200"/>
      <c r="L579" s="201"/>
    </row>
    <row r="580" spans="2:12" ht="12.75" customHeight="1" x14ac:dyDescent="0.3">
      <c r="B580" s="398"/>
      <c r="C580" s="199"/>
      <c r="D580" s="200"/>
      <c r="E580" s="200"/>
      <c r="F580" s="200"/>
      <c r="G580" s="200"/>
      <c r="H580" s="200"/>
      <c r="I580" s="200"/>
      <c r="J580" s="200"/>
      <c r="K580" s="200"/>
      <c r="L580" s="201"/>
    </row>
    <row r="581" spans="2:12" ht="12.75" customHeight="1" x14ac:dyDescent="0.25">
      <c r="D581" s="204"/>
      <c r="E581" s="204"/>
      <c r="F581" s="204"/>
      <c r="G581" s="204"/>
      <c r="H581" s="204"/>
      <c r="I581" s="204"/>
      <c r="J581" s="204"/>
      <c r="K581" s="204"/>
      <c r="L581" s="205"/>
    </row>
    <row r="582" spans="2:12" ht="12.75" customHeight="1" x14ac:dyDescent="0.25">
      <c r="D582" s="204"/>
      <c r="E582" s="204"/>
      <c r="F582" s="204"/>
      <c r="G582" s="204"/>
      <c r="H582" s="204"/>
      <c r="I582" s="204"/>
      <c r="J582" s="204"/>
      <c r="K582" s="204"/>
      <c r="L582" s="205"/>
    </row>
    <row r="583" spans="2:12" ht="12.75" customHeight="1" x14ac:dyDescent="0.25">
      <c r="D583" s="204"/>
      <c r="E583" s="204"/>
      <c r="F583" s="204"/>
      <c r="G583" s="204"/>
      <c r="H583" s="204"/>
      <c r="I583" s="204"/>
      <c r="J583" s="204"/>
      <c r="K583" s="204"/>
      <c r="L583" s="205"/>
    </row>
    <row r="584" spans="2:12" ht="12.75" customHeight="1" x14ac:dyDescent="0.25">
      <c r="D584" s="204"/>
      <c r="E584" s="204"/>
      <c r="F584" s="204"/>
      <c r="G584" s="204"/>
      <c r="H584" s="204"/>
      <c r="I584" s="204"/>
      <c r="J584" s="204"/>
      <c r="K584" s="204"/>
      <c r="L584" s="205"/>
    </row>
    <row r="585" spans="2:12" ht="12.75" customHeight="1" x14ac:dyDescent="0.25">
      <c r="D585" s="204"/>
      <c r="E585" s="204"/>
      <c r="F585" s="204"/>
      <c r="G585" s="204"/>
      <c r="H585" s="204"/>
      <c r="I585" s="204"/>
      <c r="J585" s="204"/>
      <c r="K585" s="204"/>
      <c r="L585" s="205"/>
    </row>
    <row r="586" spans="2:12" ht="12.75" customHeight="1" x14ac:dyDescent="0.25">
      <c r="D586" s="204"/>
      <c r="E586" s="204"/>
      <c r="F586" s="204"/>
      <c r="G586" s="204"/>
      <c r="H586" s="204"/>
      <c r="I586" s="204"/>
      <c r="J586" s="204"/>
      <c r="K586" s="204"/>
      <c r="L586" s="205"/>
    </row>
    <row r="587" spans="2:12" ht="12.75" customHeight="1" x14ac:dyDescent="0.25">
      <c r="D587" s="204"/>
      <c r="E587" s="204"/>
      <c r="F587" s="204"/>
      <c r="G587" s="204"/>
      <c r="H587" s="204"/>
      <c r="I587" s="204"/>
      <c r="J587" s="204"/>
      <c r="K587" s="204"/>
      <c r="L587" s="205"/>
    </row>
    <row r="588" spans="2:12" ht="12.75" customHeight="1" x14ac:dyDescent="0.25">
      <c r="D588" s="204"/>
      <c r="E588" s="204"/>
      <c r="F588" s="204"/>
      <c r="G588" s="204"/>
      <c r="H588" s="204"/>
      <c r="I588" s="204"/>
      <c r="J588" s="204"/>
      <c r="K588" s="204"/>
      <c r="L588" s="205"/>
    </row>
    <row r="589" spans="2:12" ht="12.75" customHeight="1" x14ac:dyDescent="0.25">
      <c r="D589" s="204"/>
      <c r="E589" s="204"/>
      <c r="F589" s="204"/>
      <c r="G589" s="204"/>
      <c r="H589" s="204"/>
      <c r="I589" s="204"/>
      <c r="J589" s="204"/>
      <c r="K589" s="204"/>
      <c r="L589" s="205"/>
    </row>
    <row r="590" spans="2:12" ht="12.75" customHeight="1" x14ac:dyDescent="0.25">
      <c r="D590" s="204"/>
      <c r="E590" s="204"/>
      <c r="F590" s="204"/>
      <c r="G590" s="204"/>
      <c r="H590" s="204"/>
      <c r="I590" s="204"/>
      <c r="J590" s="204"/>
      <c r="K590" s="204"/>
      <c r="L590" s="205"/>
    </row>
    <row r="591" spans="2:12" ht="12.75" customHeight="1" x14ac:dyDescent="0.25">
      <c r="D591" s="204"/>
      <c r="E591" s="204"/>
      <c r="F591" s="204"/>
      <c r="G591" s="204"/>
      <c r="H591" s="204"/>
      <c r="I591" s="204"/>
      <c r="J591" s="204"/>
      <c r="K591" s="204"/>
      <c r="L591" s="205"/>
    </row>
    <row r="592" spans="2:12" ht="12.75" customHeight="1" x14ac:dyDescent="0.25">
      <c r="D592" s="204"/>
      <c r="E592" s="204"/>
      <c r="F592" s="204"/>
      <c r="G592" s="204"/>
      <c r="H592" s="204"/>
      <c r="I592" s="204"/>
      <c r="J592" s="204"/>
      <c r="K592" s="204"/>
      <c r="L592" s="205"/>
    </row>
    <row r="593" spans="4:12" ht="12.75" customHeight="1" x14ac:dyDescent="0.25">
      <c r="D593" s="204"/>
      <c r="E593" s="204"/>
      <c r="F593" s="204"/>
      <c r="G593" s="204"/>
      <c r="H593" s="204"/>
      <c r="I593" s="204"/>
      <c r="J593" s="204"/>
      <c r="K593" s="204"/>
      <c r="L593" s="205"/>
    </row>
    <row r="594" spans="4:12" ht="12.75" customHeight="1" x14ac:dyDescent="0.25">
      <c r="D594" s="204"/>
      <c r="E594" s="204"/>
      <c r="F594" s="204"/>
      <c r="G594" s="204"/>
      <c r="H594" s="204"/>
      <c r="I594" s="204"/>
      <c r="J594" s="204"/>
      <c r="K594" s="204"/>
      <c r="L594" s="205"/>
    </row>
    <row r="595" spans="4:12" ht="12.75" customHeight="1" x14ac:dyDescent="0.25">
      <c r="D595" s="204"/>
      <c r="E595" s="204"/>
      <c r="F595" s="204"/>
      <c r="G595" s="204"/>
      <c r="H595" s="204"/>
      <c r="I595" s="204"/>
      <c r="J595" s="204"/>
      <c r="K595" s="204"/>
      <c r="L595" s="205"/>
    </row>
    <row r="596" spans="4:12" ht="12.75" customHeight="1" x14ac:dyDescent="0.25">
      <c r="D596" s="204"/>
      <c r="E596" s="204"/>
      <c r="F596" s="204"/>
      <c r="G596" s="204"/>
      <c r="H596" s="204"/>
      <c r="I596" s="204"/>
      <c r="J596" s="204"/>
      <c r="K596" s="204"/>
      <c r="L596" s="205"/>
    </row>
    <row r="597" spans="4:12" ht="12.75" customHeight="1" x14ac:dyDescent="0.25">
      <c r="D597" s="204"/>
      <c r="E597" s="204"/>
      <c r="F597" s="204"/>
      <c r="G597" s="204"/>
      <c r="H597" s="204"/>
      <c r="I597" s="204"/>
      <c r="J597" s="204"/>
      <c r="K597" s="204"/>
      <c r="L597" s="205"/>
    </row>
    <row r="598" spans="4:12" ht="12.75" customHeight="1" x14ac:dyDescent="0.25">
      <c r="D598" s="204"/>
      <c r="E598" s="204"/>
      <c r="F598" s="204"/>
      <c r="G598" s="204"/>
      <c r="H598" s="204"/>
      <c r="I598" s="204"/>
      <c r="J598" s="204"/>
      <c r="K598" s="204"/>
      <c r="L598" s="205"/>
    </row>
    <row r="599" spans="4:12" ht="12.75" customHeight="1" x14ac:dyDescent="0.25">
      <c r="D599" s="204"/>
      <c r="E599" s="204"/>
      <c r="F599" s="204"/>
      <c r="G599" s="204"/>
      <c r="H599" s="204"/>
      <c r="I599" s="204"/>
      <c r="J599" s="204"/>
      <c r="K599" s="204"/>
      <c r="L599" s="205"/>
    </row>
    <row r="600" spans="4:12" ht="12.75" customHeight="1" x14ac:dyDescent="0.25">
      <c r="D600" s="204"/>
      <c r="E600" s="204"/>
      <c r="F600" s="204"/>
      <c r="G600" s="204"/>
      <c r="H600" s="204"/>
      <c r="I600" s="204"/>
      <c r="J600" s="204"/>
      <c r="K600" s="204"/>
      <c r="L600" s="205"/>
    </row>
    <row r="601" spans="4:12" ht="12.75" customHeight="1" x14ac:dyDescent="0.25">
      <c r="D601" s="204"/>
      <c r="E601" s="204"/>
      <c r="F601" s="204"/>
      <c r="G601" s="204"/>
      <c r="H601" s="204"/>
      <c r="I601" s="204"/>
      <c r="J601" s="204"/>
      <c r="K601" s="204"/>
      <c r="L601" s="205"/>
    </row>
    <row r="602" spans="4:12" ht="12.75" customHeight="1" x14ac:dyDescent="0.25">
      <c r="D602" s="204"/>
      <c r="E602" s="204"/>
      <c r="F602" s="204"/>
      <c r="G602" s="204"/>
      <c r="H602" s="204"/>
      <c r="I602" s="204"/>
      <c r="J602" s="204"/>
      <c r="K602" s="204"/>
      <c r="L602" s="205"/>
    </row>
    <row r="603" spans="4:12" ht="12.75" customHeight="1" x14ac:dyDescent="0.25">
      <c r="D603" s="204"/>
      <c r="E603" s="204"/>
      <c r="F603" s="204"/>
      <c r="G603" s="204"/>
      <c r="H603" s="204"/>
      <c r="I603" s="204"/>
      <c r="J603" s="204"/>
      <c r="K603" s="204"/>
      <c r="L603" s="205"/>
    </row>
    <row r="604" spans="4:12" ht="12.75" customHeight="1" x14ac:dyDescent="0.25">
      <c r="D604" s="204"/>
      <c r="E604" s="204"/>
      <c r="F604" s="204"/>
      <c r="G604" s="204"/>
      <c r="H604" s="204"/>
      <c r="I604" s="204"/>
      <c r="J604" s="204"/>
      <c r="K604" s="204"/>
      <c r="L604" s="205"/>
    </row>
    <row r="605" spans="4:12" ht="12.75" customHeight="1" x14ac:dyDescent="0.25">
      <c r="D605" s="204"/>
      <c r="E605" s="204"/>
      <c r="F605" s="204"/>
      <c r="G605" s="204"/>
      <c r="H605" s="204"/>
      <c r="I605" s="204"/>
      <c r="J605" s="204"/>
      <c r="K605" s="204"/>
      <c r="L605" s="205"/>
    </row>
    <row r="606" spans="4:12" ht="12.75" customHeight="1" x14ac:dyDescent="0.25">
      <c r="D606" s="204"/>
      <c r="E606" s="204"/>
      <c r="F606" s="204"/>
      <c r="G606" s="204"/>
      <c r="H606" s="204"/>
      <c r="I606" s="204"/>
      <c r="J606" s="204"/>
      <c r="K606" s="204"/>
      <c r="L606" s="205"/>
    </row>
    <row r="607" spans="4:12" ht="12.75" customHeight="1" x14ac:dyDescent="0.25">
      <c r="D607" s="204"/>
      <c r="E607" s="204"/>
      <c r="F607" s="204"/>
      <c r="G607" s="204"/>
      <c r="H607" s="204"/>
      <c r="I607" s="204"/>
      <c r="J607" s="204"/>
      <c r="K607" s="204"/>
      <c r="L607" s="205"/>
    </row>
    <row r="608" spans="4:12" ht="12.75" customHeight="1" x14ac:dyDescent="0.25">
      <c r="D608" s="204"/>
      <c r="E608" s="204"/>
      <c r="F608" s="204"/>
      <c r="G608" s="204"/>
      <c r="H608" s="204"/>
      <c r="I608" s="204"/>
      <c r="J608" s="204"/>
      <c r="K608" s="204"/>
      <c r="L608" s="205"/>
    </row>
    <row r="609" spans="4:12" ht="12.75" customHeight="1" x14ac:dyDescent="0.25">
      <c r="D609" s="204"/>
      <c r="E609" s="204"/>
      <c r="F609" s="204"/>
      <c r="G609" s="204"/>
      <c r="H609" s="204"/>
      <c r="I609" s="204"/>
      <c r="J609" s="204"/>
      <c r="K609" s="204"/>
      <c r="L609" s="205"/>
    </row>
    <row r="610" spans="4:12" ht="12.75" customHeight="1" x14ac:dyDescent="0.25">
      <c r="D610" s="204"/>
      <c r="E610" s="204"/>
      <c r="F610" s="204"/>
      <c r="G610" s="204"/>
      <c r="H610" s="204"/>
      <c r="I610" s="204"/>
      <c r="J610" s="204"/>
      <c r="K610" s="204"/>
      <c r="L610" s="205"/>
    </row>
    <row r="611" spans="4:12" ht="12.75" customHeight="1" x14ac:dyDescent="0.25">
      <c r="D611" s="204"/>
      <c r="E611" s="204"/>
      <c r="F611" s="204"/>
      <c r="G611" s="204"/>
      <c r="H611" s="204"/>
      <c r="I611" s="204"/>
      <c r="J611" s="204"/>
      <c r="K611" s="204"/>
      <c r="L611" s="205"/>
    </row>
    <row r="612" spans="4:12" ht="12.75" customHeight="1" x14ac:dyDescent="0.25">
      <c r="D612" s="204"/>
      <c r="E612" s="204"/>
      <c r="F612" s="204"/>
      <c r="G612" s="204"/>
      <c r="H612" s="204"/>
      <c r="I612" s="204"/>
      <c r="J612" s="204"/>
      <c r="K612" s="204"/>
      <c r="L612" s="205"/>
    </row>
    <row r="613" spans="4:12" ht="12.75" customHeight="1" x14ac:dyDescent="0.25">
      <c r="D613" s="204"/>
      <c r="E613" s="204"/>
      <c r="F613" s="204"/>
      <c r="G613" s="204"/>
      <c r="H613" s="204"/>
      <c r="I613" s="204"/>
      <c r="J613" s="204"/>
      <c r="K613" s="204"/>
      <c r="L613" s="205"/>
    </row>
  </sheetData>
  <mergeCells count="225">
    <mergeCell ref="A559:C560"/>
    <mergeCell ref="E559:E560"/>
    <mergeCell ref="F559:F560"/>
    <mergeCell ref="G559:G560"/>
    <mergeCell ref="H559:H560"/>
    <mergeCell ref="I559:I560"/>
    <mergeCell ref="J559:J560"/>
    <mergeCell ref="K559:K560"/>
    <mergeCell ref="L559:L560"/>
    <mergeCell ref="A557:C558"/>
    <mergeCell ref="E557:E558"/>
    <mergeCell ref="F557:F558"/>
    <mergeCell ref="G557:G558"/>
    <mergeCell ref="H557:H558"/>
    <mergeCell ref="I557:I558"/>
    <mergeCell ref="J557:J558"/>
    <mergeCell ref="K557:K558"/>
    <mergeCell ref="L557:L558"/>
    <mergeCell ref="A545:A547"/>
    <mergeCell ref="B545:B547"/>
    <mergeCell ref="A548:A549"/>
    <mergeCell ref="B548:B549"/>
    <mergeCell ref="A550:A551"/>
    <mergeCell ref="B550:B551"/>
    <mergeCell ref="A552:A553"/>
    <mergeCell ref="B552:B553"/>
    <mergeCell ref="A554:A555"/>
    <mergeCell ref="B554:B555"/>
    <mergeCell ref="A523:A524"/>
    <mergeCell ref="B523:B524"/>
    <mergeCell ref="A525:A526"/>
    <mergeCell ref="B525:B526"/>
    <mergeCell ref="A527:A530"/>
    <mergeCell ref="B527:B530"/>
    <mergeCell ref="A536:A540"/>
    <mergeCell ref="B536:B540"/>
    <mergeCell ref="A541:A544"/>
    <mergeCell ref="B541:B544"/>
    <mergeCell ref="A513:A514"/>
    <mergeCell ref="B513:B514"/>
    <mergeCell ref="A515:A516"/>
    <mergeCell ref="B515:B516"/>
    <mergeCell ref="A517:A518"/>
    <mergeCell ref="B517:B518"/>
    <mergeCell ref="A519:A520"/>
    <mergeCell ref="B519:B520"/>
    <mergeCell ref="A521:A522"/>
    <mergeCell ref="B521:B522"/>
    <mergeCell ref="A495:A498"/>
    <mergeCell ref="B495:B498"/>
    <mergeCell ref="A499:A505"/>
    <mergeCell ref="B499:B505"/>
    <mergeCell ref="A506:A507"/>
    <mergeCell ref="A508:A509"/>
    <mergeCell ref="B508:B509"/>
    <mergeCell ref="A510:A512"/>
    <mergeCell ref="B510:B512"/>
    <mergeCell ref="A479:A481"/>
    <mergeCell ref="B479:B481"/>
    <mergeCell ref="A482:A483"/>
    <mergeCell ref="B482:B483"/>
    <mergeCell ref="A484:A486"/>
    <mergeCell ref="B484:B486"/>
    <mergeCell ref="A487:A492"/>
    <mergeCell ref="B487:B492"/>
    <mergeCell ref="A493:A494"/>
    <mergeCell ref="B493:B494"/>
    <mergeCell ref="A452:A454"/>
    <mergeCell ref="B452:B454"/>
    <mergeCell ref="A455:A456"/>
    <mergeCell ref="B455:B456"/>
    <mergeCell ref="A457:A459"/>
    <mergeCell ref="B457:B459"/>
    <mergeCell ref="A460:A461"/>
    <mergeCell ref="A462:A478"/>
    <mergeCell ref="B462:B478"/>
    <mergeCell ref="A427:A429"/>
    <mergeCell ref="B427:B429"/>
    <mergeCell ref="A430:A434"/>
    <mergeCell ref="A435:A438"/>
    <mergeCell ref="B435:B438"/>
    <mergeCell ref="A439:A440"/>
    <mergeCell ref="A441:A442"/>
    <mergeCell ref="B441:B442"/>
    <mergeCell ref="A443:A449"/>
    <mergeCell ref="B443:B449"/>
    <mergeCell ref="A381:A382"/>
    <mergeCell ref="B381:B382"/>
    <mergeCell ref="A383:A385"/>
    <mergeCell ref="B383:B385"/>
    <mergeCell ref="A386:A389"/>
    <mergeCell ref="B386:B389"/>
    <mergeCell ref="A390:A423"/>
    <mergeCell ref="B390:B423"/>
    <mergeCell ref="A424:A426"/>
    <mergeCell ref="B424:B426"/>
    <mergeCell ref="B334:B335"/>
    <mergeCell ref="A336:A353"/>
    <mergeCell ref="B336:B353"/>
    <mergeCell ref="A354:A356"/>
    <mergeCell ref="B354:B356"/>
    <mergeCell ref="A357:A358"/>
    <mergeCell ref="B357:B358"/>
    <mergeCell ref="A369:A380"/>
    <mergeCell ref="B369:B380"/>
    <mergeCell ref="A296:A317"/>
    <mergeCell ref="B296:B317"/>
    <mergeCell ref="A318:A319"/>
    <mergeCell ref="B318:B319"/>
    <mergeCell ref="A320:A322"/>
    <mergeCell ref="B320:B322"/>
    <mergeCell ref="A323:A327"/>
    <mergeCell ref="B323:B327"/>
    <mergeCell ref="A328:A333"/>
    <mergeCell ref="B328:B333"/>
    <mergeCell ref="A269:A271"/>
    <mergeCell ref="B269:B271"/>
    <mergeCell ref="A272:A284"/>
    <mergeCell ref="B272:B284"/>
    <mergeCell ref="A285:A291"/>
    <mergeCell ref="B285:B291"/>
    <mergeCell ref="A292:A293"/>
    <mergeCell ref="B292:B293"/>
    <mergeCell ref="A294:A295"/>
    <mergeCell ref="B294:B295"/>
    <mergeCell ref="A222:A245"/>
    <mergeCell ref="B222:B245"/>
    <mergeCell ref="A246:A247"/>
    <mergeCell ref="B246:B247"/>
    <mergeCell ref="A248:A250"/>
    <mergeCell ref="B248:B250"/>
    <mergeCell ref="A251:A266"/>
    <mergeCell ref="B251:B266"/>
    <mergeCell ref="A267:A268"/>
    <mergeCell ref="B267:B268"/>
    <mergeCell ref="A186:A188"/>
    <mergeCell ref="B186:B188"/>
    <mergeCell ref="A189:A191"/>
    <mergeCell ref="B189:B191"/>
    <mergeCell ref="A192:A193"/>
    <mergeCell ref="B192:B193"/>
    <mergeCell ref="A194:A202"/>
    <mergeCell ref="B194:B202"/>
    <mergeCell ref="A203:A221"/>
    <mergeCell ref="B203:B221"/>
    <mergeCell ref="A170:A173"/>
    <mergeCell ref="B170:B173"/>
    <mergeCell ref="A174:A176"/>
    <mergeCell ref="B174:B176"/>
    <mergeCell ref="A177:A178"/>
    <mergeCell ref="B177:B178"/>
    <mergeCell ref="A179:A183"/>
    <mergeCell ref="B179:B183"/>
    <mergeCell ref="A184:A185"/>
    <mergeCell ref="B184:B185"/>
    <mergeCell ref="A142:A145"/>
    <mergeCell ref="B142:B145"/>
    <mergeCell ref="A146:A154"/>
    <mergeCell ref="B146:B154"/>
    <mergeCell ref="A155:A157"/>
    <mergeCell ref="B155:B157"/>
    <mergeCell ref="A158:A159"/>
    <mergeCell ref="B158:B159"/>
    <mergeCell ref="A160:A169"/>
    <mergeCell ref="B160:B169"/>
    <mergeCell ref="A122:A123"/>
    <mergeCell ref="B122:B123"/>
    <mergeCell ref="A124:A127"/>
    <mergeCell ref="B124:B127"/>
    <mergeCell ref="A128:A129"/>
    <mergeCell ref="B128:B129"/>
    <mergeCell ref="A130:A139"/>
    <mergeCell ref="B130:B139"/>
    <mergeCell ref="A140:A141"/>
    <mergeCell ref="B140:B141"/>
    <mergeCell ref="A90:A94"/>
    <mergeCell ref="B90:B94"/>
    <mergeCell ref="A95:A101"/>
    <mergeCell ref="B95:B101"/>
    <mergeCell ref="A102:A110"/>
    <mergeCell ref="B102:B110"/>
    <mergeCell ref="A111:A119"/>
    <mergeCell ref="B111:B119"/>
    <mergeCell ref="A120:A121"/>
    <mergeCell ref="B120:B121"/>
    <mergeCell ref="A70:A73"/>
    <mergeCell ref="B70:B73"/>
    <mergeCell ref="A74:A79"/>
    <mergeCell ref="B74:B79"/>
    <mergeCell ref="A80:A83"/>
    <mergeCell ref="B80:B83"/>
    <mergeCell ref="A84:A86"/>
    <mergeCell ref="B84:B86"/>
    <mergeCell ref="A87:A89"/>
    <mergeCell ref="B87:B89"/>
    <mergeCell ref="A34:A39"/>
    <mergeCell ref="B34:B39"/>
    <mergeCell ref="A40:A59"/>
    <mergeCell ref="B40:B59"/>
    <mergeCell ref="A60:A63"/>
    <mergeCell ref="B60:B63"/>
    <mergeCell ref="A64:A67"/>
    <mergeCell ref="B64:B67"/>
    <mergeCell ref="A68:A69"/>
    <mergeCell ref="B68:B69"/>
    <mergeCell ref="A10:A11"/>
    <mergeCell ref="B10:B11"/>
    <mergeCell ref="A12:A13"/>
    <mergeCell ref="B12:B13"/>
    <mergeCell ref="A14:A16"/>
    <mergeCell ref="B14:B16"/>
    <mergeCell ref="A17:A25"/>
    <mergeCell ref="B17:B25"/>
    <mergeCell ref="A26:A33"/>
    <mergeCell ref="B26:B33"/>
    <mergeCell ref="A1:L2"/>
    <mergeCell ref="A3:A4"/>
    <mergeCell ref="B3:B4"/>
    <mergeCell ref="C3:C4"/>
    <mergeCell ref="D3:D4"/>
    <mergeCell ref="E3:K3"/>
    <mergeCell ref="A5:A6"/>
    <mergeCell ref="B5:B6"/>
    <mergeCell ref="A7:A9"/>
    <mergeCell ref="B7:B9"/>
  </mergeCells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X109"/>
  <sheetViews>
    <sheetView workbookViewId="0">
      <pane ySplit="4" topLeftCell="A5" activePane="bottomLeft" state="frozen"/>
      <selection activeCell="U111" sqref="U111"/>
      <selection pane="bottomLeft"/>
    </sheetView>
  </sheetViews>
  <sheetFormatPr defaultRowHeight="12.75" customHeight="1" x14ac:dyDescent="0.25"/>
  <cols>
    <col min="1" max="1" width="7.109375" style="3" customWidth="1"/>
    <col min="2" max="2" width="40.6640625" style="3" customWidth="1"/>
    <col min="3" max="3" width="29.33203125" style="3" customWidth="1"/>
    <col min="4" max="4" width="6.44140625" style="204" customWidth="1"/>
    <col min="5" max="5" width="5.6640625" style="3" customWidth="1"/>
    <col min="6" max="6" width="0" style="3" hidden="1"/>
    <col min="7" max="7" width="6.109375" style="204" customWidth="1"/>
    <col min="8" max="8" width="0" style="204" hidden="1"/>
    <col min="9" max="9" width="5.33203125" style="204" customWidth="1"/>
    <col min="10" max="10" width="0" style="3" hidden="1"/>
    <col min="11" max="11" width="5" style="3" customWidth="1"/>
    <col min="12" max="12" width="0" style="3" hidden="1"/>
    <col min="13" max="13" width="5" style="204" customWidth="1"/>
    <col min="14" max="14" width="5" style="3" customWidth="1"/>
    <col min="15" max="15" width="8.6640625" style="3" customWidth="1"/>
    <col min="16" max="258" width="9.109375" style="5" customWidth="1"/>
  </cols>
  <sheetData>
    <row r="1" spans="1:15" ht="36" customHeight="1" x14ac:dyDescent="0.25">
      <c r="A1" s="363" t="s">
        <v>303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</row>
    <row r="2" spans="1:15" ht="26.25" customHeight="1" x14ac:dyDescent="0.25">
      <c r="A2" s="364" t="s">
        <v>148</v>
      </c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</row>
    <row r="3" spans="1:15" ht="21.75" customHeight="1" x14ac:dyDescent="0.3">
      <c r="A3" s="207" t="s">
        <v>304</v>
      </c>
      <c r="B3" s="365" t="s">
        <v>305</v>
      </c>
      <c r="C3" s="207" t="s">
        <v>306</v>
      </c>
      <c r="D3" s="365" t="s">
        <v>5</v>
      </c>
      <c r="E3" s="365"/>
      <c r="F3" s="365"/>
      <c r="G3" s="365"/>
      <c r="H3" s="365"/>
      <c r="I3" s="365"/>
      <c r="J3" s="365"/>
      <c r="K3" s="365"/>
      <c r="L3" s="365"/>
      <c r="M3" s="365"/>
      <c r="N3" s="365"/>
      <c r="O3" s="365" t="s">
        <v>307</v>
      </c>
    </row>
    <row r="4" spans="1:15" ht="27.75" customHeight="1" x14ac:dyDescent="0.3">
      <c r="A4" s="207" t="s">
        <v>308</v>
      </c>
      <c r="B4" s="365"/>
      <c r="C4" s="207"/>
      <c r="D4" s="208">
        <v>1</v>
      </c>
      <c r="E4" s="366">
        <v>2</v>
      </c>
      <c r="F4" s="366"/>
      <c r="G4" s="366">
        <v>3</v>
      </c>
      <c r="H4" s="366"/>
      <c r="I4" s="366">
        <v>4</v>
      </c>
      <c r="J4" s="366"/>
      <c r="K4" s="367" t="s">
        <v>309</v>
      </c>
      <c r="L4" s="367"/>
      <c r="M4" s="210" t="s">
        <v>7</v>
      </c>
      <c r="N4" s="210" t="s">
        <v>8</v>
      </c>
      <c r="O4" s="365"/>
    </row>
    <row r="5" spans="1:15" ht="42.75" customHeight="1" x14ac:dyDescent="0.25">
      <c r="A5" s="363" t="s">
        <v>310</v>
      </c>
      <c r="B5" s="368"/>
      <c r="C5" s="368"/>
      <c r="D5" s="368"/>
      <c r="E5" s="368"/>
      <c r="F5" s="368"/>
      <c r="G5" s="368"/>
      <c r="H5" s="368"/>
      <c r="I5" s="368"/>
      <c r="J5" s="368"/>
      <c r="K5" s="368"/>
      <c r="L5" s="368"/>
      <c r="M5" s="368"/>
      <c r="N5" s="368"/>
      <c r="O5" s="368"/>
    </row>
    <row r="6" spans="1:15" ht="15" customHeight="1" x14ac:dyDescent="0.25">
      <c r="A6" s="212">
        <v>1</v>
      </c>
      <c r="B6" s="213" t="s">
        <v>311</v>
      </c>
      <c r="C6" s="213" t="s">
        <v>312</v>
      </c>
      <c r="D6" s="212"/>
      <c r="E6" s="212"/>
      <c r="F6" s="212"/>
      <c r="G6" s="212">
        <v>1</v>
      </c>
      <c r="H6" s="212"/>
      <c r="I6" s="212">
        <v>1</v>
      </c>
      <c r="J6" s="212"/>
      <c r="K6" s="212"/>
      <c r="L6" s="212"/>
      <c r="M6" s="212"/>
      <c r="N6" s="212"/>
      <c r="O6" s="214">
        <f t="shared" ref="O6:O13" si="0">SUM(D6:N6)</f>
        <v>2</v>
      </c>
    </row>
    <row r="7" spans="1:15" ht="15.75" customHeight="1" x14ac:dyDescent="0.25">
      <c r="A7" s="212">
        <v>2</v>
      </c>
      <c r="B7" s="215" t="s">
        <v>313</v>
      </c>
      <c r="C7" s="215" t="s">
        <v>314</v>
      </c>
      <c r="D7" s="212"/>
      <c r="E7" s="212">
        <v>14</v>
      </c>
      <c r="F7" s="212"/>
      <c r="G7" s="212"/>
      <c r="H7" s="212"/>
      <c r="I7" s="212"/>
      <c r="J7" s="212"/>
      <c r="K7" s="212"/>
      <c r="L7" s="212"/>
      <c r="M7" s="212"/>
      <c r="N7" s="212"/>
      <c r="O7" s="214">
        <f t="shared" si="0"/>
        <v>14</v>
      </c>
    </row>
    <row r="8" spans="1:15" ht="15.75" customHeight="1" x14ac:dyDescent="0.25">
      <c r="A8" s="212">
        <v>3</v>
      </c>
      <c r="B8" s="215" t="s">
        <v>315</v>
      </c>
      <c r="C8" s="215" t="s">
        <v>316</v>
      </c>
      <c r="D8" s="212"/>
      <c r="E8" s="212"/>
      <c r="F8" s="212"/>
      <c r="G8" s="212"/>
      <c r="H8" s="212"/>
      <c r="I8" s="212"/>
      <c r="J8" s="212"/>
      <c r="K8" s="212"/>
      <c r="L8" s="212"/>
      <c r="M8" s="212"/>
      <c r="N8" s="212">
        <v>2</v>
      </c>
      <c r="O8" s="214">
        <f t="shared" si="0"/>
        <v>2</v>
      </c>
    </row>
    <row r="9" spans="1:15" ht="33" customHeight="1" x14ac:dyDescent="0.25">
      <c r="A9" s="212">
        <v>4</v>
      </c>
      <c r="B9" s="213" t="s">
        <v>317</v>
      </c>
      <c r="C9" s="213" t="s">
        <v>318</v>
      </c>
      <c r="D9" s="212"/>
      <c r="E9" s="212">
        <v>15</v>
      </c>
      <c r="F9" s="212"/>
      <c r="G9" s="212"/>
      <c r="H9" s="212"/>
      <c r="I9" s="212">
        <v>1</v>
      </c>
      <c r="J9" s="212"/>
      <c r="K9" s="212"/>
      <c r="L9" s="212"/>
      <c r="M9" s="212"/>
      <c r="N9" s="212"/>
      <c r="O9" s="214">
        <f t="shared" si="0"/>
        <v>16</v>
      </c>
    </row>
    <row r="10" spans="1:15" ht="16.5" customHeight="1" x14ac:dyDescent="0.25">
      <c r="A10" s="212">
        <v>5</v>
      </c>
      <c r="B10" s="213" t="s">
        <v>319</v>
      </c>
      <c r="C10" s="215" t="s">
        <v>320</v>
      </c>
      <c r="D10" s="212"/>
      <c r="E10" s="212"/>
      <c r="F10" s="212"/>
      <c r="G10" s="212">
        <v>2</v>
      </c>
      <c r="H10" s="212"/>
      <c r="I10" s="212">
        <v>2</v>
      </c>
      <c r="J10" s="212"/>
      <c r="K10" s="212"/>
      <c r="L10" s="212"/>
      <c r="M10" s="212"/>
      <c r="N10" s="212"/>
      <c r="O10" s="214">
        <f t="shared" si="0"/>
        <v>4</v>
      </c>
    </row>
    <row r="11" spans="1:15" ht="16.5" customHeight="1" x14ac:dyDescent="0.25">
      <c r="A11" s="212">
        <v>6</v>
      </c>
      <c r="B11" s="213" t="s">
        <v>321</v>
      </c>
      <c r="C11" s="213" t="s">
        <v>322</v>
      </c>
      <c r="D11" s="212"/>
      <c r="E11" s="212">
        <v>1</v>
      </c>
      <c r="F11" s="212"/>
      <c r="G11" s="212"/>
      <c r="H11" s="212"/>
      <c r="I11" s="212">
        <v>1</v>
      </c>
      <c r="J11" s="212"/>
      <c r="K11" s="212"/>
      <c r="L11" s="212"/>
      <c r="M11" s="212"/>
      <c r="N11" s="212"/>
      <c r="O11" s="214">
        <f t="shared" si="0"/>
        <v>2</v>
      </c>
    </row>
    <row r="12" spans="1:15" ht="16.5" customHeight="1" x14ac:dyDescent="0.25">
      <c r="A12" s="212">
        <v>7</v>
      </c>
      <c r="B12" s="213" t="s">
        <v>323</v>
      </c>
      <c r="C12" s="213" t="s">
        <v>324</v>
      </c>
      <c r="D12" s="212"/>
      <c r="E12" s="212">
        <v>15</v>
      </c>
      <c r="F12" s="212"/>
      <c r="G12" s="212">
        <v>3</v>
      </c>
      <c r="H12" s="212"/>
      <c r="I12" s="212">
        <v>2</v>
      </c>
      <c r="J12" s="212"/>
      <c r="K12" s="212"/>
      <c r="L12" s="212"/>
      <c r="M12" s="212"/>
      <c r="N12" s="212"/>
      <c r="O12" s="214">
        <f t="shared" si="0"/>
        <v>20</v>
      </c>
    </row>
    <row r="13" spans="1:15" ht="23.25" customHeight="1" x14ac:dyDescent="0.25">
      <c r="A13" s="212">
        <v>8</v>
      </c>
      <c r="B13" s="215" t="s">
        <v>325</v>
      </c>
      <c r="C13" s="215" t="s">
        <v>326</v>
      </c>
      <c r="D13" s="212"/>
      <c r="E13" s="212">
        <v>31</v>
      </c>
      <c r="F13" s="212"/>
      <c r="G13" s="212">
        <v>3</v>
      </c>
      <c r="H13" s="212"/>
      <c r="I13" s="212">
        <v>5</v>
      </c>
      <c r="J13" s="212"/>
      <c r="K13" s="212"/>
      <c r="L13" s="212"/>
      <c r="M13" s="212">
        <v>1</v>
      </c>
      <c r="N13" s="212"/>
      <c r="O13" s="214">
        <f t="shared" si="0"/>
        <v>40</v>
      </c>
    </row>
    <row r="14" spans="1:15" ht="21" customHeight="1" x14ac:dyDescent="0.25">
      <c r="A14" s="216"/>
      <c r="B14" s="217" t="s">
        <v>327</v>
      </c>
      <c r="C14" s="217"/>
      <c r="D14" s="218">
        <f t="shared" ref="D14:O14" si="1">SUM(D6:D13)</f>
        <v>0</v>
      </c>
      <c r="E14" s="218">
        <f t="shared" si="1"/>
        <v>76</v>
      </c>
      <c r="F14" s="218">
        <f t="shared" si="1"/>
        <v>0</v>
      </c>
      <c r="G14" s="218">
        <f t="shared" si="1"/>
        <v>9</v>
      </c>
      <c r="H14" s="218">
        <f t="shared" si="1"/>
        <v>0</v>
      </c>
      <c r="I14" s="218">
        <f t="shared" si="1"/>
        <v>12</v>
      </c>
      <c r="J14" s="218">
        <f t="shared" si="1"/>
        <v>0</v>
      </c>
      <c r="K14" s="218">
        <f t="shared" si="1"/>
        <v>0</v>
      </c>
      <c r="L14" s="218">
        <f t="shared" si="1"/>
        <v>0</v>
      </c>
      <c r="M14" s="218">
        <f t="shared" si="1"/>
        <v>1</v>
      </c>
      <c r="N14" s="218">
        <f t="shared" si="1"/>
        <v>2</v>
      </c>
      <c r="O14" s="219">
        <f t="shared" si="1"/>
        <v>100</v>
      </c>
    </row>
    <row r="15" spans="1:15" ht="26.25" customHeight="1" x14ac:dyDescent="0.25">
      <c r="A15" s="363" t="s">
        <v>328</v>
      </c>
      <c r="B15" s="368"/>
      <c r="C15" s="368"/>
      <c r="D15" s="368"/>
      <c r="E15" s="368"/>
      <c r="F15" s="368"/>
      <c r="G15" s="368"/>
      <c r="H15" s="368"/>
      <c r="I15" s="368"/>
      <c r="J15" s="368"/>
      <c r="K15" s="368"/>
      <c r="L15" s="368"/>
      <c r="M15" s="368"/>
      <c r="N15" s="368"/>
      <c r="O15" s="368"/>
    </row>
    <row r="16" spans="1:15" ht="15" customHeight="1" x14ac:dyDescent="0.25">
      <c r="A16" s="212">
        <v>1</v>
      </c>
      <c r="B16" s="213" t="s">
        <v>329</v>
      </c>
      <c r="C16" s="213" t="s">
        <v>330</v>
      </c>
      <c r="D16" s="212"/>
      <c r="E16" s="212"/>
      <c r="F16" s="212"/>
      <c r="G16" s="212"/>
      <c r="H16" s="212"/>
      <c r="I16" s="212">
        <v>8</v>
      </c>
      <c r="J16" s="212"/>
      <c r="K16" s="212"/>
      <c r="L16" s="212"/>
      <c r="M16" s="212"/>
      <c r="N16" s="212"/>
      <c r="O16" s="214">
        <f t="shared" ref="O16:O22" si="2">SUM(D16:N16)</f>
        <v>8</v>
      </c>
    </row>
    <row r="17" spans="1:15" ht="15" customHeight="1" x14ac:dyDescent="0.25">
      <c r="A17" s="212">
        <v>2</v>
      </c>
      <c r="B17" s="213" t="s">
        <v>331</v>
      </c>
      <c r="C17" s="213" t="s">
        <v>332</v>
      </c>
      <c r="D17" s="212"/>
      <c r="E17" s="212"/>
      <c r="F17" s="212"/>
      <c r="G17" s="212"/>
      <c r="H17" s="212"/>
      <c r="I17" s="212"/>
      <c r="J17" s="212"/>
      <c r="K17" s="212"/>
      <c r="L17" s="212"/>
      <c r="M17" s="212">
        <v>5</v>
      </c>
      <c r="N17" s="212"/>
      <c r="O17" s="214">
        <f t="shared" si="2"/>
        <v>5</v>
      </c>
    </row>
    <row r="18" spans="1:15" ht="15" customHeight="1" x14ac:dyDescent="0.25">
      <c r="A18" s="212">
        <v>3</v>
      </c>
      <c r="B18" s="213" t="s">
        <v>333</v>
      </c>
      <c r="C18" s="213" t="s">
        <v>334</v>
      </c>
      <c r="D18" s="212"/>
      <c r="E18" s="212"/>
      <c r="F18" s="212"/>
      <c r="G18" s="212">
        <v>2</v>
      </c>
      <c r="H18" s="212"/>
      <c r="I18" s="212"/>
      <c r="J18" s="212"/>
      <c r="K18" s="212"/>
      <c r="L18" s="212"/>
      <c r="M18" s="212"/>
      <c r="N18" s="212"/>
      <c r="O18" s="214">
        <f t="shared" si="2"/>
        <v>2</v>
      </c>
    </row>
    <row r="19" spans="1:15" ht="30" customHeight="1" x14ac:dyDescent="0.25">
      <c r="A19" s="212">
        <v>4</v>
      </c>
      <c r="B19" s="213" t="s">
        <v>335</v>
      </c>
      <c r="C19" s="213" t="s">
        <v>336</v>
      </c>
      <c r="D19" s="212"/>
      <c r="E19" s="212"/>
      <c r="F19" s="212"/>
      <c r="G19" s="212">
        <v>1</v>
      </c>
      <c r="H19" s="212"/>
      <c r="I19" s="212">
        <v>1</v>
      </c>
      <c r="J19" s="212"/>
      <c r="K19" s="212"/>
      <c r="L19" s="212"/>
      <c r="M19" s="212"/>
      <c r="N19" s="212"/>
      <c r="O19" s="214">
        <f t="shared" si="2"/>
        <v>2</v>
      </c>
    </row>
    <row r="20" spans="1:15" ht="15.75" customHeight="1" x14ac:dyDescent="0.25">
      <c r="A20" s="212">
        <v>5</v>
      </c>
      <c r="B20" s="213" t="s">
        <v>337</v>
      </c>
      <c r="C20" s="213" t="s">
        <v>338</v>
      </c>
      <c r="D20" s="212"/>
      <c r="E20" s="212"/>
      <c r="F20" s="212"/>
      <c r="G20" s="212">
        <v>1</v>
      </c>
      <c r="H20" s="212"/>
      <c r="I20" s="212"/>
      <c r="J20" s="212"/>
      <c r="K20" s="212"/>
      <c r="L20" s="212"/>
      <c r="M20" s="212"/>
      <c r="N20" s="212"/>
      <c r="O20" s="214">
        <f t="shared" si="2"/>
        <v>1</v>
      </c>
    </row>
    <row r="21" spans="1:15" ht="20.25" customHeight="1" x14ac:dyDescent="0.25">
      <c r="A21" s="212">
        <v>6</v>
      </c>
      <c r="B21" s="213" t="s">
        <v>339</v>
      </c>
      <c r="C21" s="213" t="s">
        <v>340</v>
      </c>
      <c r="D21" s="212"/>
      <c r="E21" s="212"/>
      <c r="F21" s="212"/>
      <c r="G21" s="212"/>
      <c r="H21" s="212"/>
      <c r="I21" s="212"/>
      <c r="J21" s="212"/>
      <c r="K21" s="212"/>
      <c r="L21" s="212"/>
      <c r="M21" s="212">
        <v>1</v>
      </c>
      <c r="N21" s="212"/>
      <c r="O21" s="214">
        <f t="shared" si="2"/>
        <v>1</v>
      </c>
    </row>
    <row r="22" spans="1:15" ht="20.25" customHeight="1" x14ac:dyDescent="0.25">
      <c r="A22" s="212">
        <v>7</v>
      </c>
      <c r="B22" s="213" t="s">
        <v>341</v>
      </c>
      <c r="C22" s="213" t="s">
        <v>342</v>
      </c>
      <c r="D22" s="212"/>
      <c r="E22" s="212"/>
      <c r="F22" s="212"/>
      <c r="G22" s="212"/>
      <c r="H22" s="212"/>
      <c r="I22" s="212"/>
      <c r="J22" s="212"/>
      <c r="K22" s="212"/>
      <c r="L22" s="212"/>
      <c r="M22" s="212"/>
      <c r="N22" s="212">
        <v>3</v>
      </c>
      <c r="O22" s="214">
        <f t="shared" si="2"/>
        <v>3</v>
      </c>
    </row>
    <row r="23" spans="1:15" ht="21.75" customHeight="1" x14ac:dyDescent="0.25">
      <c r="A23" s="216"/>
      <c r="B23" s="217" t="s">
        <v>327</v>
      </c>
      <c r="C23" s="217"/>
      <c r="D23" s="218">
        <f t="shared" ref="D23:O23" si="3">SUM(D16:D22)</f>
        <v>0</v>
      </c>
      <c r="E23" s="218">
        <f t="shared" si="3"/>
        <v>0</v>
      </c>
      <c r="F23" s="218">
        <f t="shared" si="3"/>
        <v>0</v>
      </c>
      <c r="G23" s="218">
        <f t="shared" si="3"/>
        <v>4</v>
      </c>
      <c r="H23" s="218">
        <f t="shared" si="3"/>
        <v>0</v>
      </c>
      <c r="I23" s="218">
        <f t="shared" si="3"/>
        <v>9</v>
      </c>
      <c r="J23" s="218">
        <f t="shared" si="3"/>
        <v>0</v>
      </c>
      <c r="K23" s="218">
        <f t="shared" si="3"/>
        <v>0</v>
      </c>
      <c r="L23" s="218">
        <f t="shared" si="3"/>
        <v>0</v>
      </c>
      <c r="M23" s="218">
        <f t="shared" si="3"/>
        <v>6</v>
      </c>
      <c r="N23" s="218">
        <f t="shared" si="3"/>
        <v>3</v>
      </c>
      <c r="O23" s="219">
        <f t="shared" si="3"/>
        <v>22</v>
      </c>
    </row>
    <row r="24" spans="1:15" ht="17.25" customHeight="1" x14ac:dyDescent="0.25">
      <c r="A24" s="363" t="s">
        <v>343</v>
      </c>
      <c r="B24" s="363"/>
      <c r="C24" s="363"/>
      <c r="D24" s="363"/>
      <c r="E24" s="363"/>
      <c r="F24" s="363"/>
      <c r="G24" s="363"/>
      <c r="H24" s="363"/>
      <c r="I24" s="363"/>
      <c r="J24" s="363"/>
      <c r="K24" s="363"/>
      <c r="L24" s="363"/>
      <c r="M24" s="363"/>
      <c r="N24" s="363"/>
      <c r="O24" s="363"/>
    </row>
    <row r="25" spans="1:15" ht="15" customHeight="1" x14ac:dyDescent="0.25">
      <c r="A25" s="212">
        <v>1</v>
      </c>
      <c r="B25" s="215" t="s">
        <v>344</v>
      </c>
      <c r="C25" s="215" t="s">
        <v>345</v>
      </c>
      <c r="D25" s="212"/>
      <c r="E25" s="212"/>
      <c r="F25" s="212"/>
      <c r="G25" s="212">
        <v>8</v>
      </c>
      <c r="H25" s="212"/>
      <c r="I25" s="212"/>
      <c r="J25" s="212"/>
      <c r="K25" s="212"/>
      <c r="L25" s="212"/>
      <c r="M25" s="212"/>
      <c r="N25" s="212"/>
      <c r="O25" s="214">
        <f t="shared" ref="O25:O31" si="4">SUM(D25:N25)</f>
        <v>8</v>
      </c>
    </row>
    <row r="26" spans="1:15" ht="15" customHeight="1" x14ac:dyDescent="0.25">
      <c r="A26" s="212"/>
      <c r="B26" s="215" t="s">
        <v>346</v>
      </c>
      <c r="C26" s="215" t="s">
        <v>347</v>
      </c>
      <c r="D26" s="212"/>
      <c r="E26" s="212">
        <v>1</v>
      </c>
      <c r="F26" s="212"/>
      <c r="G26" s="212"/>
      <c r="H26" s="212"/>
      <c r="I26" s="212"/>
      <c r="J26" s="212"/>
      <c r="K26" s="212"/>
      <c r="L26" s="212"/>
      <c r="M26" s="212"/>
      <c r="N26" s="212"/>
      <c r="O26" s="214">
        <f t="shared" si="4"/>
        <v>1</v>
      </c>
    </row>
    <row r="27" spans="1:15" ht="18" customHeight="1" x14ac:dyDescent="0.25">
      <c r="A27" s="212">
        <v>2</v>
      </c>
      <c r="B27" s="215" t="s">
        <v>348</v>
      </c>
      <c r="C27" s="215" t="s">
        <v>349</v>
      </c>
      <c r="D27" s="212"/>
      <c r="E27" s="212"/>
      <c r="F27" s="212"/>
      <c r="G27" s="212"/>
      <c r="H27" s="212"/>
      <c r="I27" s="212"/>
      <c r="J27" s="212"/>
      <c r="K27" s="212"/>
      <c r="L27" s="212"/>
      <c r="M27" s="212">
        <v>3</v>
      </c>
      <c r="N27" s="212"/>
      <c r="O27" s="214">
        <f t="shared" si="4"/>
        <v>3</v>
      </c>
    </row>
    <row r="28" spans="1:15" ht="18" customHeight="1" x14ac:dyDescent="0.25">
      <c r="A28" s="212">
        <v>3</v>
      </c>
      <c r="B28" s="215" t="s">
        <v>350</v>
      </c>
      <c r="C28" s="215" t="s">
        <v>351</v>
      </c>
      <c r="D28" s="212"/>
      <c r="E28" s="212">
        <v>1</v>
      </c>
      <c r="F28" s="212"/>
      <c r="G28" s="212"/>
      <c r="H28" s="212"/>
      <c r="I28" s="212"/>
      <c r="J28" s="212"/>
      <c r="K28" s="212"/>
      <c r="L28" s="212"/>
      <c r="M28" s="212"/>
      <c r="N28" s="212"/>
      <c r="O28" s="214">
        <f t="shared" si="4"/>
        <v>1</v>
      </c>
    </row>
    <row r="29" spans="1:15" ht="18" customHeight="1" x14ac:dyDescent="0.25">
      <c r="A29" s="212">
        <v>4</v>
      </c>
      <c r="B29" s="215" t="s">
        <v>352</v>
      </c>
      <c r="C29" s="215" t="s">
        <v>353</v>
      </c>
      <c r="D29" s="212"/>
      <c r="E29" s="212">
        <v>1</v>
      </c>
      <c r="F29" s="212"/>
      <c r="G29" s="212"/>
      <c r="H29" s="212"/>
      <c r="I29" s="212"/>
      <c r="J29" s="212"/>
      <c r="K29" s="212"/>
      <c r="L29" s="212"/>
      <c r="M29" s="212"/>
      <c r="N29" s="212"/>
      <c r="O29" s="214">
        <f t="shared" si="4"/>
        <v>1</v>
      </c>
    </row>
    <row r="30" spans="1:15" ht="30" customHeight="1" x14ac:dyDescent="0.25">
      <c r="A30" s="212">
        <v>5</v>
      </c>
      <c r="B30" s="215" t="s">
        <v>354</v>
      </c>
      <c r="C30" s="215" t="s">
        <v>355</v>
      </c>
      <c r="D30" s="212"/>
      <c r="E30" s="212">
        <v>1</v>
      </c>
      <c r="F30" s="212"/>
      <c r="G30" s="212"/>
      <c r="H30" s="212"/>
      <c r="I30" s="212"/>
      <c r="J30" s="212"/>
      <c r="K30" s="212"/>
      <c r="L30" s="212"/>
      <c r="M30" s="212"/>
      <c r="N30" s="212"/>
      <c r="O30" s="214">
        <f t="shared" si="4"/>
        <v>1</v>
      </c>
    </row>
    <row r="31" spans="1:15" ht="18" customHeight="1" x14ac:dyDescent="0.25">
      <c r="A31" s="212">
        <v>6</v>
      </c>
      <c r="B31" s="215" t="s">
        <v>356</v>
      </c>
      <c r="C31" s="215" t="s">
        <v>316</v>
      </c>
      <c r="D31" s="212"/>
      <c r="E31" s="212"/>
      <c r="F31" s="212"/>
      <c r="G31" s="212"/>
      <c r="H31" s="212"/>
      <c r="I31" s="212"/>
      <c r="J31" s="212"/>
      <c r="K31" s="212"/>
      <c r="L31" s="212"/>
      <c r="M31" s="212"/>
      <c r="N31" s="212">
        <v>1</v>
      </c>
      <c r="O31" s="214">
        <f t="shared" si="4"/>
        <v>1</v>
      </c>
    </row>
    <row r="32" spans="1:15" ht="24" customHeight="1" x14ac:dyDescent="0.25">
      <c r="A32" s="216"/>
      <c r="B32" s="217" t="s">
        <v>327</v>
      </c>
      <c r="C32" s="217"/>
      <c r="D32" s="214">
        <f t="shared" ref="D32:I32" si="5">SUM(D25:D31)</f>
        <v>0</v>
      </c>
      <c r="E32" s="214">
        <f t="shared" si="5"/>
        <v>4</v>
      </c>
      <c r="F32" s="214">
        <f t="shared" si="5"/>
        <v>0</v>
      </c>
      <c r="G32" s="214">
        <f t="shared" si="5"/>
        <v>8</v>
      </c>
      <c r="H32" s="214">
        <f t="shared" si="5"/>
        <v>0</v>
      </c>
      <c r="I32" s="214">
        <f t="shared" si="5"/>
        <v>0</v>
      </c>
      <c r="J32" s="218" t="e">
        <f>SUM(#REF!)</f>
        <v>#REF!</v>
      </c>
      <c r="K32" s="218">
        <f>SUM(K25:K31)</f>
        <v>0</v>
      </c>
      <c r="L32" s="218" t="e">
        <f>SUM(#REF!)</f>
        <v>#REF!</v>
      </c>
      <c r="M32" s="214">
        <f>SUM(M25:M31)</f>
        <v>3</v>
      </c>
      <c r="N32" s="218">
        <f>SUM(N25:N31)</f>
        <v>1</v>
      </c>
      <c r="O32" s="219">
        <f>SUM(O25:O31)</f>
        <v>16</v>
      </c>
    </row>
    <row r="33" spans="1:15" ht="40.5" customHeight="1" x14ac:dyDescent="0.25">
      <c r="A33" s="363" t="s">
        <v>357</v>
      </c>
      <c r="B33" s="368"/>
      <c r="C33" s="368"/>
      <c r="D33" s="368"/>
      <c r="E33" s="368"/>
      <c r="F33" s="368"/>
      <c r="G33" s="368"/>
      <c r="H33" s="368"/>
      <c r="I33" s="368"/>
      <c r="J33" s="368"/>
      <c r="K33" s="368"/>
      <c r="L33" s="368"/>
      <c r="M33" s="368"/>
      <c r="N33" s="368"/>
      <c r="O33" s="368"/>
    </row>
    <row r="34" spans="1:15" ht="18" customHeight="1" x14ac:dyDescent="0.25">
      <c r="A34" s="212">
        <v>1</v>
      </c>
      <c r="B34" s="215" t="s">
        <v>348</v>
      </c>
      <c r="C34" s="215" t="s">
        <v>349</v>
      </c>
      <c r="D34" s="212"/>
      <c r="E34" s="212"/>
      <c r="F34" s="213"/>
      <c r="G34" s="212"/>
      <c r="H34" s="212"/>
      <c r="I34" s="212"/>
      <c r="J34" s="213"/>
      <c r="K34" s="213"/>
      <c r="L34" s="213"/>
      <c r="M34" s="212">
        <v>3</v>
      </c>
      <c r="N34" s="213"/>
      <c r="O34" s="214">
        <f t="shared" ref="O34:O40" si="6">SUM(D34:N34)</f>
        <v>3</v>
      </c>
    </row>
    <row r="35" spans="1:15" ht="18" customHeight="1" x14ac:dyDescent="0.25">
      <c r="A35" s="212">
        <v>2</v>
      </c>
      <c r="B35" s="215" t="s">
        <v>358</v>
      </c>
      <c r="C35" s="215" t="s">
        <v>359</v>
      </c>
      <c r="D35" s="212"/>
      <c r="E35" s="212"/>
      <c r="F35" s="213"/>
      <c r="G35" s="212">
        <v>11</v>
      </c>
      <c r="H35" s="212"/>
      <c r="I35" s="212">
        <v>8</v>
      </c>
      <c r="J35" s="213"/>
      <c r="K35" s="213"/>
      <c r="L35" s="213"/>
      <c r="M35" s="212"/>
      <c r="N35" s="213"/>
      <c r="O35" s="214">
        <f t="shared" si="6"/>
        <v>19</v>
      </c>
    </row>
    <row r="36" spans="1:15" ht="18" customHeight="1" x14ac:dyDescent="0.25">
      <c r="A36" s="212">
        <v>3</v>
      </c>
      <c r="B36" s="215" t="s">
        <v>360</v>
      </c>
      <c r="C36" s="215" t="s">
        <v>361</v>
      </c>
      <c r="D36" s="212"/>
      <c r="E36" s="212">
        <v>17</v>
      </c>
      <c r="F36" s="213"/>
      <c r="G36" s="212"/>
      <c r="H36" s="212"/>
      <c r="I36" s="212"/>
      <c r="J36" s="213"/>
      <c r="K36" s="213"/>
      <c r="L36" s="213"/>
      <c r="M36" s="212"/>
      <c r="N36" s="213"/>
      <c r="O36" s="214">
        <f t="shared" si="6"/>
        <v>17</v>
      </c>
    </row>
    <row r="37" spans="1:15" ht="18" customHeight="1" x14ac:dyDescent="0.25">
      <c r="A37" s="212">
        <v>4</v>
      </c>
      <c r="B37" s="215" t="s">
        <v>362</v>
      </c>
      <c r="C37" s="215" t="s">
        <v>363</v>
      </c>
      <c r="D37" s="212"/>
      <c r="E37" s="212"/>
      <c r="F37" s="213"/>
      <c r="G37" s="212"/>
      <c r="H37" s="212"/>
      <c r="I37" s="212">
        <v>25</v>
      </c>
      <c r="J37" s="213"/>
      <c r="K37" s="213"/>
      <c r="L37" s="213"/>
      <c r="M37" s="212">
        <v>19</v>
      </c>
      <c r="N37" s="213"/>
      <c r="O37" s="214">
        <f t="shared" si="6"/>
        <v>44</v>
      </c>
    </row>
    <row r="38" spans="1:15" ht="18" customHeight="1" x14ac:dyDescent="0.25">
      <c r="A38" s="212">
        <v>5</v>
      </c>
      <c r="B38" s="215" t="s">
        <v>364</v>
      </c>
      <c r="C38" s="215" t="s">
        <v>365</v>
      </c>
      <c r="D38" s="212"/>
      <c r="E38" s="212">
        <v>17</v>
      </c>
      <c r="F38" s="213"/>
      <c r="G38" s="212"/>
      <c r="H38" s="212"/>
      <c r="I38" s="212"/>
      <c r="J38" s="213"/>
      <c r="K38" s="213"/>
      <c r="L38" s="213"/>
      <c r="M38" s="212"/>
      <c r="N38" s="213"/>
      <c r="O38" s="214">
        <f t="shared" si="6"/>
        <v>17</v>
      </c>
    </row>
    <row r="39" spans="1:15" ht="15.75" customHeight="1" x14ac:dyDescent="0.25">
      <c r="A39" s="212">
        <v>6</v>
      </c>
      <c r="B39" s="215" t="s">
        <v>366</v>
      </c>
      <c r="C39" s="215" t="s">
        <v>367</v>
      </c>
      <c r="D39" s="212">
        <v>18</v>
      </c>
      <c r="E39" s="212"/>
      <c r="F39" s="213"/>
      <c r="G39" s="212"/>
      <c r="H39" s="212"/>
      <c r="I39" s="212"/>
      <c r="J39" s="213"/>
      <c r="K39" s="213"/>
      <c r="L39" s="213"/>
      <c r="M39" s="212"/>
      <c r="N39" s="213"/>
      <c r="O39" s="214">
        <f t="shared" si="6"/>
        <v>18</v>
      </c>
    </row>
    <row r="40" spans="1:15" ht="15" customHeight="1" x14ac:dyDescent="0.25">
      <c r="A40" s="212">
        <v>7</v>
      </c>
      <c r="B40" s="215" t="s">
        <v>344</v>
      </c>
      <c r="C40" s="215" t="s">
        <v>345</v>
      </c>
      <c r="D40" s="212"/>
      <c r="E40" s="212">
        <v>18</v>
      </c>
      <c r="F40" s="212"/>
      <c r="G40" s="212"/>
      <c r="H40" s="212"/>
      <c r="I40" s="212"/>
      <c r="J40" s="212"/>
      <c r="K40" s="212"/>
      <c r="L40" s="212"/>
      <c r="M40" s="212"/>
      <c r="N40" s="212"/>
      <c r="O40" s="214">
        <f t="shared" si="6"/>
        <v>18</v>
      </c>
    </row>
    <row r="41" spans="1:15" ht="26.4" customHeight="1" x14ac:dyDescent="0.25">
      <c r="A41" s="212"/>
      <c r="B41" s="217" t="s">
        <v>327</v>
      </c>
      <c r="C41" s="217"/>
      <c r="D41" s="220">
        <f t="shared" ref="D41:O41" si="7">SUM(D34:D40)</f>
        <v>18</v>
      </c>
      <c r="E41" s="220">
        <f t="shared" si="7"/>
        <v>52</v>
      </c>
      <c r="F41" s="220">
        <f t="shared" si="7"/>
        <v>0</v>
      </c>
      <c r="G41" s="220">
        <f t="shared" si="7"/>
        <v>11</v>
      </c>
      <c r="H41" s="220">
        <f t="shared" si="7"/>
        <v>0</v>
      </c>
      <c r="I41" s="220">
        <f t="shared" si="7"/>
        <v>33</v>
      </c>
      <c r="J41" s="220">
        <f t="shared" si="7"/>
        <v>0</v>
      </c>
      <c r="K41" s="220">
        <f t="shared" si="7"/>
        <v>0</v>
      </c>
      <c r="L41" s="220">
        <f t="shared" si="7"/>
        <v>0</v>
      </c>
      <c r="M41" s="220">
        <f t="shared" si="7"/>
        <v>22</v>
      </c>
      <c r="N41" s="220">
        <f t="shared" si="7"/>
        <v>0</v>
      </c>
      <c r="O41" s="220">
        <f t="shared" si="7"/>
        <v>136</v>
      </c>
    </row>
    <row r="42" spans="1:15" ht="18" customHeight="1" x14ac:dyDescent="0.25">
      <c r="A42" s="363" t="s">
        <v>368</v>
      </c>
      <c r="B42" s="368"/>
      <c r="C42" s="368"/>
      <c r="D42" s="368"/>
      <c r="E42" s="368"/>
      <c r="F42" s="368"/>
      <c r="G42" s="368"/>
      <c r="H42" s="368"/>
      <c r="I42" s="368"/>
      <c r="J42" s="368"/>
      <c r="K42" s="368"/>
      <c r="L42" s="368"/>
      <c r="M42" s="368"/>
      <c r="N42" s="368"/>
      <c r="O42" s="368"/>
    </row>
    <row r="43" spans="1:15" ht="15.75" customHeight="1" x14ac:dyDescent="0.25">
      <c r="A43" s="212">
        <v>1</v>
      </c>
      <c r="B43" s="215" t="s">
        <v>311</v>
      </c>
      <c r="C43" s="213" t="s">
        <v>312</v>
      </c>
      <c r="D43" s="212"/>
      <c r="E43" s="212"/>
      <c r="F43" s="213"/>
      <c r="G43" s="212">
        <v>3</v>
      </c>
      <c r="H43" s="212"/>
      <c r="I43" s="212">
        <v>3</v>
      </c>
      <c r="J43" s="213"/>
      <c r="K43" s="213"/>
      <c r="L43" s="213"/>
      <c r="M43" s="212"/>
      <c r="N43" s="213"/>
      <c r="O43" s="214">
        <f t="shared" ref="O43:O44" si="8">SUM(D43:N43)</f>
        <v>6</v>
      </c>
    </row>
    <row r="44" spans="1:15" ht="15.75" customHeight="1" x14ac:dyDescent="0.25">
      <c r="A44" s="212">
        <v>2</v>
      </c>
      <c r="B44" s="215" t="s">
        <v>369</v>
      </c>
      <c r="C44" s="215" t="s">
        <v>370</v>
      </c>
      <c r="D44" s="212"/>
      <c r="E44" s="212"/>
      <c r="F44" s="213"/>
      <c r="G44" s="212">
        <v>2</v>
      </c>
      <c r="H44" s="212"/>
      <c r="I44" s="212">
        <v>3</v>
      </c>
      <c r="J44" s="213"/>
      <c r="K44" s="213"/>
      <c r="L44" s="213"/>
      <c r="M44" s="212"/>
      <c r="N44" s="213"/>
      <c r="O44" s="214">
        <f t="shared" si="8"/>
        <v>5</v>
      </c>
    </row>
    <row r="45" spans="1:15" ht="21.75" customHeight="1" x14ac:dyDescent="0.25">
      <c r="A45" s="212"/>
      <c r="B45" s="217" t="s">
        <v>327</v>
      </c>
      <c r="C45" s="217"/>
      <c r="D45" s="220">
        <f>SUM(D43:D44)</f>
        <v>0</v>
      </c>
      <c r="E45" s="220">
        <f t="shared" ref="E45:M45" si="9">SUM(E43:F44)</f>
        <v>0</v>
      </c>
      <c r="F45" s="220">
        <f t="shared" si="9"/>
        <v>5</v>
      </c>
      <c r="G45" s="220">
        <f t="shared" si="9"/>
        <v>5</v>
      </c>
      <c r="H45" s="220">
        <f t="shared" si="9"/>
        <v>6</v>
      </c>
      <c r="I45" s="220">
        <f t="shared" si="9"/>
        <v>6</v>
      </c>
      <c r="J45" s="220">
        <f t="shared" si="9"/>
        <v>0</v>
      </c>
      <c r="K45" s="220">
        <f t="shared" si="9"/>
        <v>0</v>
      </c>
      <c r="L45" s="220">
        <f t="shared" si="9"/>
        <v>0</v>
      </c>
      <c r="M45" s="220">
        <f t="shared" si="9"/>
        <v>0</v>
      </c>
      <c r="N45" s="220">
        <f>SUM(N43:N44)</f>
        <v>0</v>
      </c>
      <c r="O45" s="220">
        <f>SUM(O43:O44)</f>
        <v>11</v>
      </c>
    </row>
    <row r="46" spans="1:15" ht="18.75" customHeight="1" x14ac:dyDescent="0.25">
      <c r="A46" s="363" t="s">
        <v>371</v>
      </c>
      <c r="B46" s="363"/>
      <c r="C46" s="363"/>
      <c r="D46" s="363"/>
      <c r="E46" s="363"/>
      <c r="F46" s="363"/>
      <c r="G46" s="363"/>
      <c r="H46" s="363"/>
      <c r="I46" s="363"/>
      <c r="J46" s="363"/>
      <c r="K46" s="363"/>
      <c r="L46" s="363"/>
      <c r="M46" s="363"/>
      <c r="N46" s="363"/>
      <c r="O46" s="363"/>
    </row>
    <row r="47" spans="1:15" ht="17.25" customHeight="1" x14ac:dyDescent="0.25">
      <c r="A47" s="212">
        <v>1</v>
      </c>
      <c r="B47" s="213" t="s">
        <v>372</v>
      </c>
      <c r="C47" s="213" t="s">
        <v>318</v>
      </c>
      <c r="D47" s="212"/>
      <c r="E47" s="212">
        <v>18</v>
      </c>
      <c r="F47" s="212"/>
      <c r="G47" s="212"/>
      <c r="H47" s="212"/>
      <c r="I47" s="212"/>
      <c r="J47" s="212"/>
      <c r="K47" s="212"/>
      <c r="L47" s="212"/>
      <c r="M47" s="212"/>
      <c r="N47" s="212"/>
      <c r="O47" s="214">
        <f t="shared" ref="O47:O51" si="10">SUM(D47:N47)</f>
        <v>18</v>
      </c>
    </row>
    <row r="48" spans="1:15" ht="16.5" customHeight="1" x14ac:dyDescent="0.3">
      <c r="A48" s="212">
        <v>2</v>
      </c>
      <c r="B48" s="215" t="s">
        <v>319</v>
      </c>
      <c r="C48" s="215" t="s">
        <v>320</v>
      </c>
      <c r="D48" s="212"/>
      <c r="E48" s="212"/>
      <c r="F48" s="221"/>
      <c r="G48" s="221"/>
      <c r="H48" s="221"/>
      <c r="I48" s="221">
        <v>2</v>
      </c>
      <c r="J48" s="221"/>
      <c r="K48" s="212">
        <v>1</v>
      </c>
      <c r="L48" s="212"/>
      <c r="M48" s="212"/>
      <c r="N48" s="212"/>
      <c r="O48" s="214">
        <f t="shared" si="10"/>
        <v>3</v>
      </c>
    </row>
    <row r="49" spans="1:15" ht="14.25" customHeight="1" x14ac:dyDescent="0.3">
      <c r="A49" s="212">
        <v>3</v>
      </c>
      <c r="B49" s="215" t="s">
        <v>325</v>
      </c>
      <c r="C49" s="215" t="s">
        <v>326</v>
      </c>
      <c r="D49" s="212"/>
      <c r="E49" s="212">
        <v>18</v>
      </c>
      <c r="F49" s="221"/>
      <c r="G49" s="221"/>
      <c r="H49" s="221"/>
      <c r="I49" s="221">
        <v>3</v>
      </c>
      <c r="J49" s="221"/>
      <c r="K49" s="212">
        <v>8</v>
      </c>
      <c r="L49" s="212"/>
      <c r="M49" s="212"/>
      <c r="N49" s="212"/>
      <c r="O49" s="214">
        <f t="shared" si="10"/>
        <v>29</v>
      </c>
    </row>
    <row r="50" spans="1:15" ht="16.5" customHeight="1" x14ac:dyDescent="0.25">
      <c r="A50" s="212">
        <v>4</v>
      </c>
      <c r="B50" s="215" t="s">
        <v>311</v>
      </c>
      <c r="C50" s="213" t="s">
        <v>312</v>
      </c>
      <c r="D50" s="212"/>
      <c r="E50" s="212"/>
      <c r="F50" s="212"/>
      <c r="G50" s="212"/>
      <c r="H50" s="212"/>
      <c r="I50" s="212">
        <v>2</v>
      </c>
      <c r="J50" s="212"/>
      <c r="K50" s="212"/>
      <c r="L50" s="212"/>
      <c r="M50" s="212"/>
      <c r="N50" s="212"/>
      <c r="O50" s="214">
        <f t="shared" si="10"/>
        <v>2</v>
      </c>
    </row>
    <row r="51" spans="1:15" ht="18" customHeight="1" x14ac:dyDescent="0.25">
      <c r="A51" s="212">
        <v>5</v>
      </c>
      <c r="B51" s="215" t="s">
        <v>373</v>
      </c>
      <c r="C51" s="215" t="s">
        <v>324</v>
      </c>
      <c r="D51" s="212"/>
      <c r="E51" s="212">
        <v>18</v>
      </c>
      <c r="F51" s="212"/>
      <c r="G51" s="212"/>
      <c r="H51" s="212"/>
      <c r="I51" s="212">
        <v>3</v>
      </c>
      <c r="J51" s="212"/>
      <c r="K51" s="212">
        <v>4</v>
      </c>
      <c r="L51" s="212"/>
      <c r="M51" s="212"/>
      <c r="N51" s="212"/>
      <c r="O51" s="214">
        <f t="shared" si="10"/>
        <v>25</v>
      </c>
    </row>
    <row r="52" spans="1:15" ht="21.75" customHeight="1" x14ac:dyDescent="0.25">
      <c r="A52" s="212"/>
      <c r="B52" s="217" t="s">
        <v>327</v>
      </c>
      <c r="C52" s="217"/>
      <c r="D52" s="220">
        <f t="shared" ref="D52:O52" si="11">SUM(D47:D51)</f>
        <v>0</v>
      </c>
      <c r="E52" s="220">
        <f t="shared" si="11"/>
        <v>54</v>
      </c>
      <c r="F52" s="220">
        <f t="shared" si="11"/>
        <v>0</v>
      </c>
      <c r="G52" s="220">
        <f t="shared" si="11"/>
        <v>0</v>
      </c>
      <c r="H52" s="220">
        <f t="shared" si="11"/>
        <v>0</v>
      </c>
      <c r="I52" s="220">
        <f t="shared" si="11"/>
        <v>10</v>
      </c>
      <c r="J52" s="220">
        <f t="shared" si="11"/>
        <v>0</v>
      </c>
      <c r="K52" s="220">
        <f t="shared" si="11"/>
        <v>13</v>
      </c>
      <c r="L52" s="220">
        <f t="shared" si="11"/>
        <v>0</v>
      </c>
      <c r="M52" s="220">
        <f t="shared" si="11"/>
        <v>0</v>
      </c>
      <c r="N52" s="220">
        <f t="shared" si="11"/>
        <v>0</v>
      </c>
      <c r="O52" s="220">
        <f t="shared" si="11"/>
        <v>77</v>
      </c>
    </row>
    <row r="53" spans="1:15" ht="47.25" customHeight="1" x14ac:dyDescent="0.25">
      <c r="A53" s="363" t="s">
        <v>374</v>
      </c>
      <c r="B53" s="363"/>
      <c r="C53" s="363"/>
      <c r="D53" s="363"/>
      <c r="E53" s="363"/>
      <c r="F53" s="363"/>
      <c r="G53" s="363"/>
      <c r="H53" s="363"/>
      <c r="I53" s="363"/>
      <c r="J53" s="363"/>
      <c r="K53" s="363"/>
      <c r="L53" s="363"/>
      <c r="M53" s="363"/>
      <c r="N53" s="363"/>
      <c r="O53" s="363"/>
    </row>
    <row r="54" spans="1:15" ht="18" customHeight="1" x14ac:dyDescent="0.25">
      <c r="A54" s="212">
        <v>1</v>
      </c>
      <c r="B54" s="215" t="s">
        <v>321</v>
      </c>
      <c r="C54" s="213" t="s">
        <v>322</v>
      </c>
      <c r="D54" s="212"/>
      <c r="E54" s="212"/>
      <c r="F54" s="212"/>
      <c r="G54" s="212">
        <v>1</v>
      </c>
      <c r="H54" s="212"/>
      <c r="I54" s="212"/>
      <c r="J54" s="212"/>
      <c r="K54" s="212"/>
      <c r="L54" s="212"/>
      <c r="M54" s="212"/>
      <c r="N54" s="212"/>
      <c r="O54" s="214">
        <f t="shared" ref="O54:O57" si="12">SUM(D54:N54)</f>
        <v>1</v>
      </c>
    </row>
    <row r="55" spans="1:15" ht="18" customHeight="1" x14ac:dyDescent="0.25">
      <c r="A55" s="212">
        <v>2</v>
      </c>
      <c r="B55" s="215" t="s">
        <v>375</v>
      </c>
      <c r="C55" s="215" t="s">
        <v>376</v>
      </c>
      <c r="D55" s="212"/>
      <c r="E55" s="212"/>
      <c r="F55" s="212"/>
      <c r="G55" s="212">
        <v>10</v>
      </c>
      <c r="H55" s="212"/>
      <c r="I55" s="212">
        <v>9</v>
      </c>
      <c r="J55" s="212"/>
      <c r="K55" s="212"/>
      <c r="L55" s="212"/>
      <c r="M55" s="212"/>
      <c r="N55" s="212"/>
      <c r="O55" s="214">
        <f t="shared" si="12"/>
        <v>19</v>
      </c>
    </row>
    <row r="56" spans="1:15" ht="18" customHeight="1" x14ac:dyDescent="0.25">
      <c r="A56" s="212">
        <v>3</v>
      </c>
      <c r="B56" s="215" t="s">
        <v>377</v>
      </c>
      <c r="C56" s="215" t="s">
        <v>378</v>
      </c>
      <c r="D56" s="212"/>
      <c r="E56" s="212"/>
      <c r="F56" s="212"/>
      <c r="G56" s="212"/>
      <c r="H56" s="212"/>
      <c r="I56" s="212"/>
      <c r="J56" s="212"/>
      <c r="K56" s="212"/>
      <c r="L56" s="212"/>
      <c r="M56" s="212"/>
      <c r="N56" s="212">
        <v>2</v>
      </c>
      <c r="O56" s="214">
        <f t="shared" si="12"/>
        <v>2</v>
      </c>
    </row>
    <row r="57" spans="1:15" ht="18" customHeight="1" x14ac:dyDescent="0.25">
      <c r="A57" s="212">
        <v>4</v>
      </c>
      <c r="B57" s="215" t="s">
        <v>313</v>
      </c>
      <c r="C57" s="215" t="s">
        <v>314</v>
      </c>
      <c r="D57" s="212"/>
      <c r="E57" s="212"/>
      <c r="F57" s="212"/>
      <c r="G57" s="212"/>
      <c r="H57" s="212"/>
      <c r="I57" s="212"/>
      <c r="J57" s="212"/>
      <c r="K57" s="212"/>
      <c r="L57" s="212"/>
      <c r="M57" s="212">
        <v>7</v>
      </c>
      <c r="N57" s="212">
        <v>5</v>
      </c>
      <c r="O57" s="214">
        <f t="shared" si="12"/>
        <v>12</v>
      </c>
    </row>
    <row r="58" spans="1:15" ht="20.25" customHeight="1" x14ac:dyDescent="0.25">
      <c r="A58" s="212"/>
      <c r="B58" s="217" t="s">
        <v>327</v>
      </c>
      <c r="C58" s="217"/>
      <c r="D58" s="220">
        <f>SUM(D54:D57)</f>
        <v>0</v>
      </c>
      <c r="E58" s="220">
        <f>SUM(E54:E57)</f>
        <v>0</v>
      </c>
      <c r="F58" s="220"/>
      <c r="G58" s="220">
        <f>SUM(G54:G57)</f>
        <v>11</v>
      </c>
      <c r="H58" s="220"/>
      <c r="I58" s="220">
        <f>SUM(I54:I57)</f>
        <v>9</v>
      </c>
      <c r="J58" s="220"/>
      <c r="K58" s="220">
        <f>SUM(K54:K57)</f>
        <v>0</v>
      </c>
      <c r="L58" s="220"/>
      <c r="M58" s="220">
        <f>SUM(M54:M57)</f>
        <v>7</v>
      </c>
      <c r="N58" s="220">
        <f>SUM(N54:N57)</f>
        <v>7</v>
      </c>
      <c r="O58" s="220">
        <f>SUM(O54:O57)</f>
        <v>34</v>
      </c>
    </row>
    <row r="59" spans="1:15" ht="16.5" customHeight="1" x14ac:dyDescent="0.25">
      <c r="A59" s="363" t="s">
        <v>379</v>
      </c>
      <c r="B59" s="369"/>
      <c r="C59" s="369"/>
      <c r="D59" s="369"/>
      <c r="E59" s="369"/>
      <c r="F59" s="369"/>
      <c r="G59" s="369"/>
      <c r="H59" s="369"/>
      <c r="I59" s="369"/>
      <c r="J59" s="369"/>
      <c r="K59" s="369"/>
      <c r="L59" s="369"/>
      <c r="M59" s="369"/>
      <c r="N59" s="369"/>
      <c r="O59" s="369"/>
    </row>
    <row r="60" spans="1:15" ht="15.75" customHeight="1" x14ac:dyDescent="0.3">
      <c r="A60" s="212">
        <v>1</v>
      </c>
      <c r="B60" s="213" t="s">
        <v>380</v>
      </c>
      <c r="C60" s="213" t="s">
        <v>381</v>
      </c>
      <c r="D60" s="221"/>
      <c r="E60" s="212"/>
      <c r="F60" s="212"/>
      <c r="G60" s="212">
        <v>1</v>
      </c>
      <c r="H60" s="212"/>
      <c r="I60" s="212"/>
      <c r="J60" s="212"/>
      <c r="K60" s="212"/>
      <c r="L60" s="212"/>
      <c r="M60" s="212"/>
      <c r="N60" s="212"/>
      <c r="O60" s="214">
        <f t="shared" ref="O60:O67" si="13">SUM(D60:N60)</f>
        <v>1</v>
      </c>
    </row>
    <row r="61" spans="1:15" ht="15.75" customHeight="1" x14ac:dyDescent="0.3">
      <c r="A61" s="212">
        <v>2</v>
      </c>
      <c r="B61" s="215" t="s">
        <v>382</v>
      </c>
      <c r="C61" s="215" t="s">
        <v>383</v>
      </c>
      <c r="D61" s="221"/>
      <c r="E61" s="212"/>
      <c r="F61" s="212"/>
      <c r="G61" s="212">
        <v>2</v>
      </c>
      <c r="H61" s="212"/>
      <c r="I61" s="212"/>
      <c r="J61" s="212"/>
      <c r="K61" s="212"/>
      <c r="L61" s="212"/>
      <c r="M61" s="212"/>
      <c r="N61" s="212"/>
      <c r="O61" s="214">
        <f t="shared" si="13"/>
        <v>2</v>
      </c>
    </row>
    <row r="62" spans="1:15" ht="17.25" customHeight="1" x14ac:dyDescent="0.3">
      <c r="A62" s="212">
        <v>3</v>
      </c>
      <c r="B62" s="215" t="s">
        <v>384</v>
      </c>
      <c r="C62" s="215" t="s">
        <v>385</v>
      </c>
      <c r="D62" s="221"/>
      <c r="E62" s="212"/>
      <c r="F62" s="212"/>
      <c r="G62" s="212"/>
      <c r="H62" s="212"/>
      <c r="I62" s="212"/>
      <c r="J62" s="212"/>
      <c r="K62" s="212"/>
      <c r="L62" s="212"/>
      <c r="M62" s="212">
        <v>1</v>
      </c>
      <c r="N62" s="212"/>
      <c r="O62" s="214">
        <f t="shared" si="13"/>
        <v>1</v>
      </c>
    </row>
    <row r="63" spans="1:15" ht="15.75" customHeight="1" x14ac:dyDescent="0.3">
      <c r="A63" s="212">
        <v>4</v>
      </c>
      <c r="B63" s="213" t="s">
        <v>386</v>
      </c>
      <c r="C63" s="213" t="s">
        <v>387</v>
      </c>
      <c r="D63" s="221"/>
      <c r="E63" s="212"/>
      <c r="F63" s="212"/>
      <c r="G63" s="212"/>
      <c r="H63" s="212"/>
      <c r="I63" s="212"/>
      <c r="J63" s="212"/>
      <c r="K63" s="212"/>
      <c r="L63" s="212"/>
      <c r="M63" s="212"/>
      <c r="N63" s="212">
        <v>5</v>
      </c>
      <c r="O63" s="214">
        <f t="shared" si="13"/>
        <v>5</v>
      </c>
    </row>
    <row r="64" spans="1:15" ht="33" customHeight="1" x14ac:dyDescent="0.3">
      <c r="A64" s="212">
        <v>5</v>
      </c>
      <c r="B64" s="213" t="s">
        <v>388</v>
      </c>
      <c r="C64" s="213" t="s">
        <v>389</v>
      </c>
      <c r="D64" s="221"/>
      <c r="E64" s="212"/>
      <c r="F64" s="212"/>
      <c r="G64" s="212"/>
      <c r="H64" s="212"/>
      <c r="I64" s="212"/>
      <c r="J64" s="212"/>
      <c r="K64" s="212"/>
      <c r="L64" s="212"/>
      <c r="M64" s="212"/>
      <c r="N64" s="212">
        <v>1</v>
      </c>
      <c r="O64" s="214">
        <f t="shared" si="13"/>
        <v>1</v>
      </c>
    </row>
    <row r="65" spans="1:15" ht="19.5" customHeight="1" x14ac:dyDescent="0.25">
      <c r="A65" s="212">
        <v>6</v>
      </c>
      <c r="B65" s="213" t="s">
        <v>390</v>
      </c>
      <c r="C65" s="215" t="s">
        <v>391</v>
      </c>
      <c r="D65" s="212"/>
      <c r="E65" s="212"/>
      <c r="F65" s="212"/>
      <c r="G65" s="212"/>
      <c r="H65" s="212"/>
      <c r="I65" s="212"/>
      <c r="J65" s="212"/>
      <c r="K65" s="212"/>
      <c r="L65" s="212"/>
      <c r="M65" s="212">
        <v>2</v>
      </c>
      <c r="N65" s="212"/>
      <c r="O65" s="214">
        <f t="shared" si="13"/>
        <v>2</v>
      </c>
    </row>
    <row r="66" spans="1:15" ht="19.5" customHeight="1" x14ac:dyDescent="0.25">
      <c r="A66" s="212">
        <v>7</v>
      </c>
      <c r="B66" s="213" t="s">
        <v>384</v>
      </c>
      <c r="C66" s="213" t="s">
        <v>385</v>
      </c>
      <c r="D66" s="212"/>
      <c r="E66" s="212"/>
      <c r="F66" s="212"/>
      <c r="G66" s="212"/>
      <c r="H66" s="212"/>
      <c r="I66" s="212"/>
      <c r="J66" s="212"/>
      <c r="K66" s="212"/>
      <c r="L66" s="212"/>
      <c r="M66" s="212">
        <v>1</v>
      </c>
      <c r="N66" s="212"/>
      <c r="O66" s="214">
        <f t="shared" si="13"/>
        <v>1</v>
      </c>
    </row>
    <row r="67" spans="1:15" ht="19.5" customHeight="1" x14ac:dyDescent="0.25">
      <c r="A67" s="212">
        <v>8</v>
      </c>
      <c r="B67" s="213" t="s">
        <v>392</v>
      </c>
      <c r="C67" s="213" t="s">
        <v>393</v>
      </c>
      <c r="D67" s="212"/>
      <c r="E67" s="212">
        <v>25</v>
      </c>
      <c r="F67" s="212"/>
      <c r="G67" s="212">
        <v>17</v>
      </c>
      <c r="H67" s="212"/>
      <c r="I67" s="212"/>
      <c r="J67" s="212"/>
      <c r="K67" s="212"/>
      <c r="L67" s="212"/>
      <c r="M67" s="212"/>
      <c r="N67" s="212"/>
      <c r="O67" s="214">
        <f t="shared" si="13"/>
        <v>42</v>
      </c>
    </row>
    <row r="68" spans="1:15" ht="21" customHeight="1" x14ac:dyDescent="0.25">
      <c r="A68" s="212"/>
      <c r="B68" s="217" t="s">
        <v>327</v>
      </c>
      <c r="C68" s="217"/>
      <c r="D68" s="220">
        <f>SUM(D60:D67)</f>
        <v>0</v>
      </c>
      <c r="E68" s="220">
        <f>SUM(E60:E67)</f>
        <v>25</v>
      </c>
      <c r="F68" s="220">
        <f>SUM(F60:F64)</f>
        <v>0</v>
      </c>
      <c r="G68" s="220">
        <f>SUM(G60:G67)</f>
        <v>20</v>
      </c>
      <c r="H68" s="220">
        <f>SUM(H60:H64)</f>
        <v>0</v>
      </c>
      <c r="I68" s="220">
        <f>SUM(I60:I67)</f>
        <v>0</v>
      </c>
      <c r="J68" s="220">
        <f>SUM(J60:J64)</f>
        <v>0</v>
      </c>
      <c r="K68" s="220">
        <f>SUM(K60:K67)</f>
        <v>0</v>
      </c>
      <c r="L68" s="220">
        <f>SUM(L60:L64)</f>
        <v>0</v>
      </c>
      <c r="M68" s="220">
        <f>SUM(M60:M67)</f>
        <v>4</v>
      </c>
      <c r="N68" s="220">
        <f>SUM(N60:N67)</f>
        <v>6</v>
      </c>
      <c r="O68" s="220">
        <f>SUM(O60:O67)</f>
        <v>55</v>
      </c>
    </row>
    <row r="69" spans="1:15" ht="37.5" customHeight="1" x14ac:dyDescent="0.25">
      <c r="A69" s="363" t="s">
        <v>394</v>
      </c>
      <c r="B69" s="369"/>
      <c r="C69" s="369"/>
      <c r="D69" s="369"/>
      <c r="E69" s="369"/>
      <c r="F69" s="369"/>
      <c r="G69" s="369"/>
      <c r="H69" s="369"/>
      <c r="I69" s="369"/>
      <c r="J69" s="369"/>
      <c r="K69" s="369"/>
      <c r="L69" s="369"/>
      <c r="M69" s="369"/>
      <c r="N69" s="369"/>
      <c r="O69" s="369"/>
    </row>
    <row r="70" spans="1:15" ht="15.75" customHeight="1" x14ac:dyDescent="0.25">
      <c r="A70" s="212">
        <v>1</v>
      </c>
      <c r="B70" s="215" t="s">
        <v>384</v>
      </c>
      <c r="C70" s="215" t="s">
        <v>385</v>
      </c>
      <c r="D70" s="212"/>
      <c r="E70" s="212"/>
      <c r="F70" s="212"/>
      <c r="G70" s="212"/>
      <c r="H70" s="212"/>
      <c r="I70" s="212"/>
      <c r="J70" s="212"/>
      <c r="K70" s="212"/>
      <c r="L70" s="212"/>
      <c r="M70" s="212">
        <v>1</v>
      </c>
      <c r="N70" s="212">
        <v>1</v>
      </c>
      <c r="O70" s="214">
        <f t="shared" ref="O70:O76" si="14">SUM(D70:N70)</f>
        <v>2</v>
      </c>
    </row>
    <row r="71" spans="1:15" ht="15.75" customHeight="1" x14ac:dyDescent="0.3">
      <c r="A71" s="212">
        <v>2</v>
      </c>
      <c r="B71" s="213" t="s">
        <v>380</v>
      </c>
      <c r="C71" s="213" t="s">
        <v>381</v>
      </c>
      <c r="D71" s="221"/>
      <c r="E71" s="212"/>
      <c r="F71" s="212"/>
      <c r="G71" s="212">
        <v>3</v>
      </c>
      <c r="H71" s="212"/>
      <c r="I71" s="212"/>
      <c r="J71" s="212"/>
      <c r="K71" s="212"/>
      <c r="L71" s="212"/>
      <c r="M71" s="212"/>
      <c r="N71" s="212">
        <v>3</v>
      </c>
      <c r="O71" s="214">
        <f t="shared" si="14"/>
        <v>6</v>
      </c>
    </row>
    <row r="72" spans="1:15" ht="15.75" customHeight="1" x14ac:dyDescent="0.3">
      <c r="A72" s="212">
        <v>3</v>
      </c>
      <c r="B72" s="215" t="s">
        <v>395</v>
      </c>
      <c r="C72" s="213" t="s">
        <v>387</v>
      </c>
      <c r="D72" s="221"/>
      <c r="E72" s="212"/>
      <c r="F72" s="212"/>
      <c r="G72" s="212">
        <v>10</v>
      </c>
      <c r="H72" s="212"/>
      <c r="I72" s="212"/>
      <c r="J72" s="212"/>
      <c r="K72" s="212"/>
      <c r="L72" s="212"/>
      <c r="M72" s="212"/>
      <c r="N72" s="212"/>
      <c r="O72" s="214">
        <f t="shared" si="14"/>
        <v>10</v>
      </c>
    </row>
    <row r="73" spans="1:15" ht="15.75" customHeight="1" x14ac:dyDescent="0.3">
      <c r="A73" s="212">
        <v>4</v>
      </c>
      <c r="B73" s="215" t="s">
        <v>396</v>
      </c>
      <c r="C73" s="215" t="s">
        <v>397</v>
      </c>
      <c r="D73" s="221"/>
      <c r="E73" s="212"/>
      <c r="F73" s="212"/>
      <c r="G73" s="212">
        <v>17</v>
      </c>
      <c r="H73" s="212"/>
      <c r="I73" s="212"/>
      <c r="J73" s="212"/>
      <c r="K73" s="212"/>
      <c r="L73" s="212"/>
      <c r="M73" s="212">
        <v>2</v>
      </c>
      <c r="N73" s="212"/>
      <c r="O73" s="214">
        <f t="shared" si="14"/>
        <v>19</v>
      </c>
    </row>
    <row r="74" spans="1:15" ht="15.75" customHeight="1" x14ac:dyDescent="0.3">
      <c r="A74" s="212">
        <v>5</v>
      </c>
      <c r="B74" s="215" t="s">
        <v>398</v>
      </c>
      <c r="C74" s="215" t="s">
        <v>391</v>
      </c>
      <c r="D74" s="221"/>
      <c r="E74" s="212"/>
      <c r="F74" s="212"/>
      <c r="G74" s="212"/>
      <c r="H74" s="212"/>
      <c r="I74" s="212"/>
      <c r="J74" s="212"/>
      <c r="K74" s="212"/>
      <c r="L74" s="212"/>
      <c r="M74" s="212">
        <v>6</v>
      </c>
      <c r="N74" s="212">
        <v>14</v>
      </c>
      <c r="O74" s="214">
        <f t="shared" si="14"/>
        <v>20</v>
      </c>
    </row>
    <row r="75" spans="1:15" ht="15" customHeight="1" x14ac:dyDescent="0.25">
      <c r="A75" s="212">
        <v>6</v>
      </c>
      <c r="B75" s="213" t="s">
        <v>386</v>
      </c>
      <c r="C75" s="213" t="s">
        <v>387</v>
      </c>
      <c r="D75" s="212"/>
      <c r="E75" s="212"/>
      <c r="F75" s="212"/>
      <c r="G75" s="212">
        <v>10</v>
      </c>
      <c r="H75" s="212"/>
      <c r="I75" s="212"/>
      <c r="J75" s="212"/>
      <c r="K75" s="212"/>
      <c r="L75" s="212"/>
      <c r="M75" s="212"/>
      <c r="N75" s="212"/>
      <c r="O75" s="214">
        <f t="shared" si="14"/>
        <v>10</v>
      </c>
    </row>
    <row r="76" spans="1:15" ht="15.75" customHeight="1" x14ac:dyDescent="0.3">
      <c r="A76" s="212">
        <v>7</v>
      </c>
      <c r="B76" s="215" t="s">
        <v>399</v>
      </c>
      <c r="C76" s="215" t="s">
        <v>400</v>
      </c>
      <c r="D76" s="221"/>
      <c r="E76" s="212"/>
      <c r="F76" s="212"/>
      <c r="G76" s="212">
        <v>4</v>
      </c>
      <c r="H76" s="212"/>
      <c r="I76" s="212"/>
      <c r="J76" s="212"/>
      <c r="K76" s="212"/>
      <c r="L76" s="212"/>
      <c r="M76" s="212">
        <v>2</v>
      </c>
      <c r="N76" s="212">
        <v>1</v>
      </c>
      <c r="O76" s="214">
        <f t="shared" si="14"/>
        <v>7</v>
      </c>
    </row>
    <row r="77" spans="1:15" ht="21" customHeight="1" x14ac:dyDescent="0.25">
      <c r="A77" s="212"/>
      <c r="B77" s="217" t="s">
        <v>327</v>
      </c>
      <c r="C77" s="217"/>
      <c r="D77" s="220">
        <f t="shared" ref="D77:O77" si="15">SUM(D70:D76)</f>
        <v>0</v>
      </c>
      <c r="E77" s="220">
        <f t="shared" si="15"/>
        <v>0</v>
      </c>
      <c r="F77" s="220">
        <f t="shared" si="15"/>
        <v>0</v>
      </c>
      <c r="G77" s="220">
        <f t="shared" si="15"/>
        <v>44</v>
      </c>
      <c r="H77" s="220">
        <f t="shared" si="15"/>
        <v>0</v>
      </c>
      <c r="I77" s="220">
        <f t="shared" si="15"/>
        <v>0</v>
      </c>
      <c r="J77" s="220">
        <f t="shared" si="15"/>
        <v>0</v>
      </c>
      <c r="K77" s="220">
        <f t="shared" si="15"/>
        <v>0</v>
      </c>
      <c r="L77" s="220">
        <f t="shared" si="15"/>
        <v>0</v>
      </c>
      <c r="M77" s="220">
        <f t="shared" si="15"/>
        <v>11</v>
      </c>
      <c r="N77" s="220">
        <f t="shared" si="15"/>
        <v>19</v>
      </c>
      <c r="O77" s="220">
        <f t="shared" si="15"/>
        <v>74</v>
      </c>
    </row>
    <row r="78" spans="1:15" ht="39" customHeight="1" x14ac:dyDescent="0.25">
      <c r="A78" s="363" t="s">
        <v>401</v>
      </c>
      <c r="B78" s="369"/>
      <c r="C78" s="369"/>
      <c r="D78" s="369"/>
      <c r="E78" s="369"/>
      <c r="F78" s="369"/>
      <c r="G78" s="369"/>
      <c r="H78" s="369"/>
      <c r="I78" s="369"/>
      <c r="J78" s="369"/>
      <c r="K78" s="369"/>
      <c r="L78" s="369"/>
      <c r="M78" s="369"/>
      <c r="N78" s="369"/>
      <c r="O78" s="369"/>
    </row>
    <row r="79" spans="1:15" ht="15.75" customHeight="1" x14ac:dyDescent="0.3">
      <c r="A79" s="212">
        <v>1</v>
      </c>
      <c r="B79" s="215" t="s">
        <v>382</v>
      </c>
      <c r="C79" s="215" t="s">
        <v>383</v>
      </c>
      <c r="D79" s="221"/>
      <c r="E79" s="212"/>
      <c r="F79" s="212"/>
      <c r="G79" s="212">
        <v>1</v>
      </c>
      <c r="H79" s="212"/>
      <c r="I79" s="212"/>
      <c r="J79" s="212"/>
      <c r="K79" s="212"/>
      <c r="L79" s="212"/>
      <c r="M79" s="212"/>
      <c r="N79" s="212"/>
      <c r="O79" s="214">
        <f t="shared" ref="O79:O86" si="16">SUM(D79:N79)</f>
        <v>1</v>
      </c>
    </row>
    <row r="80" spans="1:15" ht="15.75" customHeight="1" x14ac:dyDescent="0.3">
      <c r="A80" s="212">
        <v>2</v>
      </c>
      <c r="B80" s="213" t="s">
        <v>380</v>
      </c>
      <c r="C80" s="213" t="s">
        <v>381</v>
      </c>
      <c r="D80" s="221"/>
      <c r="E80" s="212"/>
      <c r="F80" s="212"/>
      <c r="G80" s="212"/>
      <c r="H80" s="212"/>
      <c r="I80" s="212"/>
      <c r="J80" s="212"/>
      <c r="K80" s="212"/>
      <c r="L80" s="212"/>
      <c r="M80" s="212">
        <v>9</v>
      </c>
      <c r="N80" s="212">
        <v>10</v>
      </c>
      <c r="O80" s="214">
        <f t="shared" si="16"/>
        <v>19</v>
      </c>
    </row>
    <row r="81" spans="1:15" ht="15.75" customHeight="1" x14ac:dyDescent="0.3">
      <c r="A81" s="212">
        <v>3</v>
      </c>
      <c r="B81" s="215" t="s">
        <v>396</v>
      </c>
      <c r="C81" s="215" t="s">
        <v>397</v>
      </c>
      <c r="D81" s="221"/>
      <c r="E81" s="212"/>
      <c r="F81" s="212"/>
      <c r="G81" s="212">
        <v>10</v>
      </c>
      <c r="H81" s="212"/>
      <c r="I81" s="212"/>
      <c r="J81" s="212"/>
      <c r="K81" s="212"/>
      <c r="L81" s="212"/>
      <c r="M81" s="212"/>
      <c r="N81" s="212"/>
      <c r="O81" s="214">
        <f t="shared" si="16"/>
        <v>10</v>
      </c>
    </row>
    <row r="82" spans="1:15" ht="15.75" customHeight="1" x14ac:dyDescent="0.3">
      <c r="A82" s="212">
        <v>4</v>
      </c>
      <c r="B82" s="213" t="s">
        <v>386</v>
      </c>
      <c r="C82" s="213" t="s">
        <v>387</v>
      </c>
      <c r="D82" s="221"/>
      <c r="E82" s="212"/>
      <c r="F82" s="212"/>
      <c r="G82" s="212">
        <v>1</v>
      </c>
      <c r="H82" s="212"/>
      <c r="I82" s="212"/>
      <c r="J82" s="212"/>
      <c r="K82" s="212"/>
      <c r="L82" s="212"/>
      <c r="M82" s="212"/>
      <c r="N82" s="212"/>
      <c r="O82" s="214">
        <f t="shared" si="16"/>
        <v>1</v>
      </c>
    </row>
    <row r="83" spans="1:15" ht="15.75" customHeight="1" x14ac:dyDescent="0.3">
      <c r="A83" s="212">
        <v>5</v>
      </c>
      <c r="B83" s="215" t="s">
        <v>399</v>
      </c>
      <c r="C83" s="215" t="s">
        <v>400</v>
      </c>
      <c r="D83" s="221"/>
      <c r="E83" s="212"/>
      <c r="F83" s="212"/>
      <c r="G83" s="212"/>
      <c r="H83" s="212"/>
      <c r="I83" s="212"/>
      <c r="J83" s="212"/>
      <c r="K83" s="212"/>
      <c r="L83" s="212"/>
      <c r="M83" s="212"/>
      <c r="N83" s="212">
        <v>4</v>
      </c>
      <c r="O83" s="214">
        <f t="shared" si="16"/>
        <v>4</v>
      </c>
    </row>
    <row r="84" spans="1:15" ht="15.75" customHeight="1" x14ac:dyDescent="0.3">
      <c r="A84" s="212">
        <v>6</v>
      </c>
      <c r="B84" s="215" t="s">
        <v>398</v>
      </c>
      <c r="C84" s="215" t="s">
        <v>391</v>
      </c>
      <c r="D84" s="221"/>
      <c r="E84" s="212"/>
      <c r="F84" s="212"/>
      <c r="G84" s="212"/>
      <c r="H84" s="212"/>
      <c r="I84" s="212"/>
      <c r="J84" s="212"/>
      <c r="K84" s="212"/>
      <c r="L84" s="212"/>
      <c r="M84" s="212">
        <v>1</v>
      </c>
      <c r="N84" s="212">
        <v>4</v>
      </c>
      <c r="O84" s="214">
        <f t="shared" si="16"/>
        <v>5</v>
      </c>
    </row>
    <row r="85" spans="1:15" ht="29.25" customHeight="1" x14ac:dyDescent="0.3">
      <c r="A85" s="212">
        <v>7</v>
      </c>
      <c r="B85" s="215" t="s">
        <v>402</v>
      </c>
      <c r="C85" s="215" t="s">
        <v>403</v>
      </c>
      <c r="D85" s="221"/>
      <c r="E85" s="212"/>
      <c r="F85" s="212"/>
      <c r="G85" s="212"/>
      <c r="H85" s="212"/>
      <c r="I85" s="212"/>
      <c r="J85" s="212"/>
      <c r="K85" s="212"/>
      <c r="L85" s="212"/>
      <c r="M85" s="212">
        <v>1</v>
      </c>
      <c r="N85" s="212"/>
      <c r="O85" s="214">
        <f t="shared" si="16"/>
        <v>1</v>
      </c>
    </row>
    <row r="86" spans="1:15" ht="15.75" customHeight="1" x14ac:dyDescent="0.3">
      <c r="A86" s="212">
        <v>8</v>
      </c>
      <c r="B86" s="215" t="s">
        <v>404</v>
      </c>
      <c r="C86" s="215" t="s">
        <v>405</v>
      </c>
      <c r="D86" s="221"/>
      <c r="E86" s="212"/>
      <c r="F86" s="212"/>
      <c r="G86" s="212">
        <v>1</v>
      </c>
      <c r="H86" s="212"/>
      <c r="I86" s="212"/>
      <c r="J86" s="212"/>
      <c r="K86" s="212"/>
      <c r="L86" s="212"/>
      <c r="M86" s="212"/>
      <c r="N86" s="212"/>
      <c r="O86" s="214">
        <f t="shared" si="16"/>
        <v>1</v>
      </c>
    </row>
    <row r="87" spans="1:15" ht="21" customHeight="1" x14ac:dyDescent="0.25">
      <c r="A87" s="212"/>
      <c r="B87" s="217" t="s">
        <v>327</v>
      </c>
      <c r="C87" s="217"/>
      <c r="D87" s="220">
        <f t="shared" ref="D87:I87" si="17">SUM(D79:D86)</f>
        <v>0</v>
      </c>
      <c r="E87" s="220">
        <f t="shared" si="17"/>
        <v>0</v>
      </c>
      <c r="F87" s="220">
        <f t="shared" si="17"/>
        <v>0</v>
      </c>
      <c r="G87" s="220">
        <f t="shared" si="17"/>
        <v>13</v>
      </c>
      <c r="H87" s="220">
        <f t="shared" si="17"/>
        <v>0</v>
      </c>
      <c r="I87" s="220">
        <f t="shared" si="17"/>
        <v>0</v>
      </c>
      <c r="J87" s="220">
        <f>SUM(J79:J82)</f>
        <v>0</v>
      </c>
      <c r="K87" s="220">
        <f>SUM(K79:K86)</f>
        <v>0</v>
      </c>
      <c r="L87" s="220">
        <f>SUM(L79:L82)</f>
        <v>0</v>
      </c>
      <c r="M87" s="220">
        <f>SUM(M79:M86)</f>
        <v>11</v>
      </c>
      <c r="N87" s="220">
        <f>SUM(N79:N86)</f>
        <v>18</v>
      </c>
      <c r="O87" s="220">
        <f>SUM(O79:O86)</f>
        <v>42</v>
      </c>
    </row>
    <row r="88" spans="1:15" ht="19.5" customHeight="1" x14ac:dyDescent="0.25">
      <c r="A88" s="363" t="s">
        <v>406</v>
      </c>
      <c r="B88" s="369"/>
      <c r="C88" s="369"/>
      <c r="D88" s="369"/>
      <c r="E88" s="369"/>
      <c r="F88" s="369"/>
      <c r="G88" s="369"/>
      <c r="H88" s="369"/>
      <c r="I88" s="369"/>
      <c r="J88" s="369"/>
      <c r="K88" s="369"/>
      <c r="L88" s="369"/>
      <c r="M88" s="369"/>
      <c r="N88" s="369"/>
      <c r="O88" s="369"/>
    </row>
    <row r="89" spans="1:15" ht="15.75" customHeight="1" x14ac:dyDescent="0.3">
      <c r="A89" s="212">
        <v>1</v>
      </c>
      <c r="B89" s="215" t="s">
        <v>407</v>
      </c>
      <c r="C89" s="215" t="s">
        <v>408</v>
      </c>
      <c r="D89" s="221"/>
      <c r="E89" s="212">
        <v>2</v>
      </c>
      <c r="F89" s="213"/>
      <c r="G89" s="212"/>
      <c r="H89" s="212"/>
      <c r="I89" s="212"/>
      <c r="J89" s="213"/>
      <c r="K89" s="213"/>
      <c r="L89" s="213"/>
      <c r="M89" s="212"/>
      <c r="N89" s="213"/>
      <c r="O89" s="214">
        <f t="shared" ref="O89:O90" si="18">SUM(D89:N89)</f>
        <v>2</v>
      </c>
    </row>
    <row r="90" spans="1:15" ht="15.75" customHeight="1" x14ac:dyDescent="0.3">
      <c r="A90" s="212">
        <v>2</v>
      </c>
      <c r="B90" s="215" t="s">
        <v>409</v>
      </c>
      <c r="C90" s="215" t="s">
        <v>410</v>
      </c>
      <c r="D90" s="221"/>
      <c r="E90" s="212"/>
      <c r="F90" s="213"/>
      <c r="G90" s="212"/>
      <c r="H90" s="212"/>
      <c r="I90" s="212">
        <v>2</v>
      </c>
      <c r="J90" s="213"/>
      <c r="K90" s="213"/>
      <c r="L90" s="213"/>
      <c r="M90" s="212"/>
      <c r="N90" s="213"/>
      <c r="O90" s="214">
        <f t="shared" si="18"/>
        <v>2</v>
      </c>
    </row>
    <row r="91" spans="1:15" ht="21" customHeight="1" x14ac:dyDescent="0.25">
      <c r="A91" s="212"/>
      <c r="B91" s="217" t="s">
        <v>327</v>
      </c>
      <c r="C91" s="217"/>
      <c r="D91" s="220">
        <f>SUM(D88:D90)</f>
        <v>0</v>
      </c>
      <c r="E91" s="220">
        <f>SUM(E88:E90)</f>
        <v>2</v>
      </c>
      <c r="F91" s="220" t="e">
        <f>SUM(#REF!)</f>
        <v>#REF!</v>
      </c>
      <c r="G91" s="220">
        <f>SUM(G88:G90)</f>
        <v>0</v>
      </c>
      <c r="H91" s="220" t="e">
        <f>SUM(#REF!)</f>
        <v>#REF!</v>
      </c>
      <c r="I91" s="220">
        <f>SUM(I88:I90)</f>
        <v>2</v>
      </c>
      <c r="J91" s="220" t="e">
        <f>SUM(#REF!)</f>
        <v>#REF!</v>
      </c>
      <c r="K91" s="220">
        <f>SUM(K88:K90)</f>
        <v>0</v>
      </c>
      <c r="L91" s="220" t="e">
        <f>SUM(#REF!)</f>
        <v>#REF!</v>
      </c>
      <c r="M91" s="220">
        <f>SUM(M88:M90)</f>
        <v>0</v>
      </c>
      <c r="N91" s="220">
        <f>SUM(N88:N90)</f>
        <v>0</v>
      </c>
      <c r="O91" s="220">
        <f>SUM(D89:N90)</f>
        <v>4</v>
      </c>
    </row>
    <row r="92" spans="1:15" ht="20.25" customHeight="1" x14ac:dyDescent="0.25">
      <c r="A92" s="363" t="s">
        <v>411</v>
      </c>
      <c r="B92" s="369"/>
      <c r="C92" s="369"/>
      <c r="D92" s="369"/>
      <c r="E92" s="369"/>
      <c r="F92" s="369"/>
      <c r="G92" s="369"/>
      <c r="H92" s="369"/>
      <c r="I92" s="369"/>
      <c r="J92" s="369"/>
      <c r="K92" s="369"/>
      <c r="L92" s="369"/>
      <c r="M92" s="369"/>
      <c r="N92" s="369"/>
      <c r="O92" s="369"/>
    </row>
    <row r="93" spans="1:15" ht="15.75" customHeight="1" x14ac:dyDescent="0.3">
      <c r="A93" s="212">
        <v>1</v>
      </c>
      <c r="B93" s="213" t="s">
        <v>412</v>
      </c>
      <c r="C93" s="213" t="s">
        <v>413</v>
      </c>
      <c r="D93" s="221">
        <v>3</v>
      </c>
      <c r="E93" s="212"/>
      <c r="F93" s="213"/>
      <c r="G93" s="212"/>
      <c r="H93" s="212"/>
      <c r="I93" s="212"/>
      <c r="J93" s="213"/>
      <c r="K93" s="213"/>
      <c r="L93" s="213"/>
      <c r="M93" s="212"/>
      <c r="N93" s="213"/>
      <c r="O93" s="214">
        <f t="shared" ref="O93:O95" si="19">SUM(D93:N93)</f>
        <v>3</v>
      </c>
    </row>
    <row r="94" spans="1:15" ht="15" customHeight="1" x14ac:dyDescent="0.3">
      <c r="A94" s="212">
        <v>2</v>
      </c>
      <c r="B94" s="213" t="s">
        <v>414</v>
      </c>
      <c r="C94" s="213" t="s">
        <v>415</v>
      </c>
      <c r="D94" s="221">
        <v>2</v>
      </c>
      <c r="E94" s="212"/>
      <c r="F94" s="213"/>
      <c r="G94" s="212"/>
      <c r="H94" s="212"/>
      <c r="I94" s="212"/>
      <c r="J94" s="213"/>
      <c r="K94" s="213"/>
      <c r="L94" s="213"/>
      <c r="M94" s="212"/>
      <c r="N94" s="213"/>
      <c r="O94" s="214">
        <f t="shared" si="19"/>
        <v>2</v>
      </c>
    </row>
    <row r="95" spans="1:15" ht="15" customHeight="1" x14ac:dyDescent="0.3">
      <c r="A95" s="212">
        <v>3</v>
      </c>
      <c r="B95" s="213" t="s">
        <v>416</v>
      </c>
      <c r="C95" s="213" t="s">
        <v>417</v>
      </c>
      <c r="D95" s="221"/>
      <c r="E95" s="212"/>
      <c r="F95" s="213"/>
      <c r="G95" s="212">
        <v>34</v>
      </c>
      <c r="H95" s="212"/>
      <c r="I95" s="212">
        <v>25</v>
      </c>
      <c r="J95" s="213"/>
      <c r="K95" s="213">
        <v>25</v>
      </c>
      <c r="L95" s="213"/>
      <c r="M95" s="212"/>
      <c r="N95" s="213"/>
      <c r="O95" s="214">
        <f t="shared" si="19"/>
        <v>84</v>
      </c>
    </row>
    <row r="96" spans="1:15" ht="21" customHeight="1" x14ac:dyDescent="0.25">
      <c r="A96" s="212"/>
      <c r="B96" s="217" t="s">
        <v>327</v>
      </c>
      <c r="C96" s="217"/>
      <c r="D96" s="220">
        <f t="shared" ref="D96:O96" si="20">SUM(D93:D95)</f>
        <v>5</v>
      </c>
      <c r="E96" s="220">
        <f t="shared" si="20"/>
        <v>0</v>
      </c>
      <c r="F96" s="220">
        <f t="shared" si="20"/>
        <v>0</v>
      </c>
      <c r="G96" s="220">
        <f t="shared" si="20"/>
        <v>34</v>
      </c>
      <c r="H96" s="220">
        <f t="shared" si="20"/>
        <v>0</v>
      </c>
      <c r="I96" s="220">
        <f t="shared" si="20"/>
        <v>25</v>
      </c>
      <c r="J96" s="220">
        <f t="shared" si="20"/>
        <v>0</v>
      </c>
      <c r="K96" s="220">
        <f t="shared" si="20"/>
        <v>25</v>
      </c>
      <c r="L96" s="220">
        <f t="shared" si="20"/>
        <v>0</v>
      </c>
      <c r="M96" s="220">
        <f t="shared" si="20"/>
        <v>0</v>
      </c>
      <c r="N96" s="220">
        <f t="shared" si="20"/>
        <v>0</v>
      </c>
      <c r="O96" s="220">
        <f t="shared" si="20"/>
        <v>89</v>
      </c>
    </row>
    <row r="97" spans="1:15" ht="19.5" customHeight="1" x14ac:dyDescent="0.3">
      <c r="A97" s="370" t="s">
        <v>418</v>
      </c>
      <c r="B97" s="370"/>
      <c r="C97" s="370"/>
      <c r="D97" s="370"/>
      <c r="E97" s="370"/>
      <c r="F97" s="370"/>
      <c r="G97" s="370"/>
      <c r="H97" s="370"/>
      <c r="I97" s="370"/>
      <c r="J97" s="370"/>
      <c r="K97" s="370"/>
      <c r="L97" s="370"/>
      <c r="M97" s="370"/>
      <c r="N97" s="370"/>
      <c r="O97" s="370"/>
    </row>
    <row r="98" spans="1:15" ht="18.75" customHeight="1" x14ac:dyDescent="0.35">
      <c r="A98" s="212">
        <v>1</v>
      </c>
      <c r="B98" s="215" t="s">
        <v>325</v>
      </c>
      <c r="C98" s="215" t="s">
        <v>326</v>
      </c>
      <c r="D98" s="221"/>
      <c r="E98" s="212"/>
      <c r="F98" s="212"/>
      <c r="G98" s="212"/>
      <c r="H98" s="212"/>
      <c r="I98" s="212"/>
      <c r="J98" s="212"/>
      <c r="K98" s="212"/>
      <c r="L98" s="212"/>
      <c r="M98" s="212">
        <v>1</v>
      </c>
      <c r="N98" s="212"/>
      <c r="O98" s="222">
        <f t="shared" ref="O98:O107" si="21">SUM(D98:N98)</f>
        <v>1</v>
      </c>
    </row>
    <row r="99" spans="1:15" ht="15.75" customHeight="1" x14ac:dyDescent="0.35">
      <c r="A99" s="212">
        <v>2</v>
      </c>
      <c r="B99" s="215" t="s">
        <v>382</v>
      </c>
      <c r="C99" s="215" t="s">
        <v>383</v>
      </c>
      <c r="D99" s="221"/>
      <c r="E99" s="212"/>
      <c r="F99" s="212"/>
      <c r="G99" s="212"/>
      <c r="H99" s="212"/>
      <c r="I99" s="212">
        <v>1</v>
      </c>
      <c r="J99" s="212"/>
      <c r="K99" s="212"/>
      <c r="L99" s="212"/>
      <c r="M99" s="212"/>
      <c r="N99" s="212"/>
      <c r="O99" s="222">
        <f t="shared" si="21"/>
        <v>1</v>
      </c>
    </row>
    <row r="100" spans="1:15" ht="15.75" customHeight="1" x14ac:dyDescent="0.3">
      <c r="A100" s="212">
        <v>3</v>
      </c>
      <c r="B100" s="215" t="s">
        <v>398</v>
      </c>
      <c r="C100" s="215" t="s">
        <v>391</v>
      </c>
      <c r="D100" s="221"/>
      <c r="E100" s="212"/>
      <c r="F100" s="212"/>
      <c r="G100" s="212"/>
      <c r="H100" s="212"/>
      <c r="I100" s="212"/>
      <c r="J100" s="212"/>
      <c r="K100" s="212"/>
      <c r="L100" s="212"/>
      <c r="M100" s="212">
        <v>1</v>
      </c>
      <c r="N100" s="212"/>
      <c r="O100" s="214">
        <f t="shared" si="21"/>
        <v>1</v>
      </c>
    </row>
    <row r="101" spans="1:15" ht="31.5" customHeight="1" x14ac:dyDescent="0.35">
      <c r="A101" s="212">
        <v>4</v>
      </c>
      <c r="B101" s="213" t="s">
        <v>419</v>
      </c>
      <c r="C101" s="213" t="s">
        <v>420</v>
      </c>
      <c r="D101" s="208"/>
      <c r="E101" s="208"/>
      <c r="F101" s="208"/>
      <c r="G101" s="208">
        <v>3</v>
      </c>
      <c r="H101" s="208"/>
      <c r="I101" s="208"/>
      <c r="J101" s="208"/>
      <c r="K101" s="208"/>
      <c r="L101" s="208"/>
      <c r="M101" s="208"/>
      <c r="N101" s="208"/>
      <c r="O101" s="222">
        <f t="shared" si="21"/>
        <v>3</v>
      </c>
    </row>
    <row r="102" spans="1:15" ht="18.75" customHeight="1" x14ac:dyDescent="0.35">
      <c r="A102" s="212">
        <v>5</v>
      </c>
      <c r="B102" s="213" t="s">
        <v>421</v>
      </c>
      <c r="C102" s="213" t="s">
        <v>422</v>
      </c>
      <c r="D102" s="208"/>
      <c r="E102" s="208"/>
      <c r="F102" s="208"/>
      <c r="G102" s="208"/>
      <c r="H102" s="208"/>
      <c r="I102" s="208">
        <v>1</v>
      </c>
      <c r="J102" s="208"/>
      <c r="K102" s="208"/>
      <c r="L102" s="208"/>
      <c r="M102" s="208"/>
      <c r="N102" s="208"/>
      <c r="O102" s="222">
        <f t="shared" si="21"/>
        <v>1</v>
      </c>
    </row>
    <row r="103" spans="1:15" s="223" customFormat="1" ht="18" customHeight="1" x14ac:dyDescent="0.35">
      <c r="A103" s="212">
        <v>6</v>
      </c>
      <c r="B103" s="215" t="s">
        <v>377</v>
      </c>
      <c r="C103" s="215" t="s">
        <v>423</v>
      </c>
      <c r="D103" s="208"/>
      <c r="E103" s="208">
        <v>2</v>
      </c>
      <c r="F103" s="208"/>
      <c r="G103" s="208"/>
      <c r="H103" s="208"/>
      <c r="I103" s="208">
        <v>3</v>
      </c>
      <c r="J103" s="208"/>
      <c r="K103" s="208">
        <v>2</v>
      </c>
      <c r="L103" s="208"/>
      <c r="M103" s="208"/>
      <c r="N103" s="208"/>
      <c r="O103" s="222">
        <f t="shared" si="21"/>
        <v>7</v>
      </c>
    </row>
    <row r="104" spans="1:15" ht="15" customHeight="1" x14ac:dyDescent="0.35">
      <c r="A104" s="212">
        <v>7</v>
      </c>
      <c r="B104" s="215" t="s">
        <v>399</v>
      </c>
      <c r="C104" s="215" t="s">
        <v>400</v>
      </c>
      <c r="D104" s="221"/>
      <c r="E104" s="212">
        <v>4</v>
      </c>
      <c r="F104" s="213"/>
      <c r="G104" s="212">
        <v>1</v>
      </c>
      <c r="H104" s="212"/>
      <c r="I104" s="212"/>
      <c r="J104" s="213"/>
      <c r="K104" s="213"/>
      <c r="L104" s="213"/>
      <c r="M104" s="212">
        <v>1</v>
      </c>
      <c r="N104" s="213"/>
      <c r="O104" s="222">
        <f t="shared" si="21"/>
        <v>6</v>
      </c>
    </row>
    <row r="105" spans="1:15" ht="36.75" customHeight="1" x14ac:dyDescent="0.35">
      <c r="A105" s="212">
        <v>8</v>
      </c>
      <c r="B105" s="213" t="s">
        <v>424</v>
      </c>
      <c r="C105" s="213" t="s">
        <v>425</v>
      </c>
      <c r="D105" s="221"/>
      <c r="E105" s="212"/>
      <c r="F105" s="213"/>
      <c r="G105" s="212">
        <v>2</v>
      </c>
      <c r="H105" s="212"/>
      <c r="I105" s="212"/>
      <c r="J105" s="213"/>
      <c r="K105" s="213"/>
      <c r="L105" s="213"/>
      <c r="M105" s="212"/>
      <c r="N105" s="213"/>
      <c r="O105" s="222">
        <f t="shared" si="21"/>
        <v>2</v>
      </c>
    </row>
    <row r="106" spans="1:15" ht="15" customHeight="1" x14ac:dyDescent="0.35">
      <c r="A106" s="212">
        <v>9</v>
      </c>
      <c r="B106" s="213" t="s">
        <v>426</v>
      </c>
      <c r="C106" s="213" t="s">
        <v>427</v>
      </c>
      <c r="D106" s="221"/>
      <c r="E106" s="212"/>
      <c r="F106" s="213"/>
      <c r="G106" s="212">
        <v>1</v>
      </c>
      <c r="H106" s="212"/>
      <c r="I106" s="212"/>
      <c r="J106" s="213"/>
      <c r="K106" s="213"/>
      <c r="L106" s="213"/>
      <c r="M106" s="212"/>
      <c r="N106" s="213"/>
      <c r="O106" s="222">
        <f t="shared" si="21"/>
        <v>1</v>
      </c>
    </row>
    <row r="107" spans="1:15" ht="15" customHeight="1" x14ac:dyDescent="0.35">
      <c r="A107" s="212">
        <v>10</v>
      </c>
      <c r="B107" s="213" t="s">
        <v>386</v>
      </c>
      <c r="C107" s="213" t="s">
        <v>387</v>
      </c>
      <c r="D107" s="212"/>
      <c r="E107" s="212">
        <v>11</v>
      </c>
      <c r="F107" s="212"/>
      <c r="G107" s="212"/>
      <c r="H107" s="212"/>
      <c r="I107" s="212">
        <v>5</v>
      </c>
      <c r="J107" s="212"/>
      <c r="K107" s="212"/>
      <c r="L107" s="212"/>
      <c r="M107" s="212">
        <v>1</v>
      </c>
      <c r="N107" s="212"/>
      <c r="O107" s="222">
        <f t="shared" si="21"/>
        <v>17</v>
      </c>
    </row>
    <row r="108" spans="1:15" ht="21.75" customHeight="1" x14ac:dyDescent="0.3">
      <c r="A108" s="207"/>
      <c r="B108" s="217" t="s">
        <v>327</v>
      </c>
      <c r="C108" s="217"/>
      <c r="D108" s="224">
        <f>SUM(D98:D107)</f>
        <v>0</v>
      </c>
      <c r="E108" s="224">
        <f>SUM(E98:E107)</f>
        <v>17</v>
      </c>
      <c r="F108" s="224">
        <f>SUM(F98:F107)</f>
        <v>0</v>
      </c>
      <c r="G108" s="224">
        <f>SUM(G98:G107)</f>
        <v>7</v>
      </c>
      <c r="H108" s="224" t="e">
        <f>SUM(#REF!)</f>
        <v>#REF!</v>
      </c>
      <c r="I108" s="224">
        <f>SUM(I98:I107)</f>
        <v>10</v>
      </c>
      <c r="J108" s="224" t="e">
        <f>SUM(#REF!)</f>
        <v>#REF!</v>
      </c>
      <c r="K108" s="224">
        <f>SUM(K98:L107)</f>
        <v>2</v>
      </c>
      <c r="L108" s="224"/>
      <c r="M108" s="224">
        <f>SUM(M98:M107)</f>
        <v>4</v>
      </c>
      <c r="N108" s="224">
        <f>SUM(N98:N107)</f>
        <v>0</v>
      </c>
      <c r="O108" s="220">
        <f>SUM(O98:O107)</f>
        <v>40</v>
      </c>
    </row>
    <row r="109" spans="1:15" ht="26.25" customHeight="1" x14ac:dyDescent="0.25">
      <c r="A109" s="211"/>
      <c r="B109" s="225" t="s">
        <v>428</v>
      </c>
      <c r="C109" s="225"/>
      <c r="D109" s="206">
        <f>D14+D23+D32+D45+D41+D52+D58+D68+D77+D87+D91+D96+D108</f>
        <v>23</v>
      </c>
      <c r="E109" s="226">
        <f>E14+E23+E32+E45+E41+E52+E58+E68+E77+E87+E91+E96+E108</f>
        <v>230</v>
      </c>
      <c r="F109" s="371">
        <f>G14+G23+G32+G45+G41+G52+G58+G68+G77+G87+G91+G96+G108</f>
        <v>166</v>
      </c>
      <c r="G109" s="371"/>
      <c r="H109" s="363">
        <f>I14+I23+I32+I45+I41+I52+I58+I68+I77+I87+I91+I96+I108</f>
        <v>116</v>
      </c>
      <c r="I109" s="363"/>
      <c r="J109" s="363">
        <f>K52+K96</f>
        <v>38</v>
      </c>
      <c r="K109" s="363"/>
      <c r="L109" s="227"/>
      <c r="M109" s="206">
        <f>M14+M23+M32+M45+M41+M58+M68+M77+M87+M91+M108</f>
        <v>69</v>
      </c>
      <c r="N109" s="227">
        <f>N14+N23+N32+N45+N41+N52+N58+N68+N77+N87+N91+N108</f>
        <v>56</v>
      </c>
      <c r="O109" s="228">
        <f>O14+O23+O32+O45+O41+O52+O58+O68+O77+O87+O91+O96+O108</f>
        <v>700</v>
      </c>
    </row>
  </sheetData>
  <mergeCells count="25">
    <mergeCell ref="A88:O88"/>
    <mergeCell ref="A92:O92"/>
    <mergeCell ref="A97:O97"/>
    <mergeCell ref="F109:G109"/>
    <mergeCell ref="H109:I109"/>
    <mergeCell ref="J109:K109"/>
    <mergeCell ref="A46:O46"/>
    <mergeCell ref="A53:O53"/>
    <mergeCell ref="A59:O59"/>
    <mergeCell ref="A69:O69"/>
    <mergeCell ref="A78:O78"/>
    <mergeCell ref="A5:O5"/>
    <mergeCell ref="A15:O15"/>
    <mergeCell ref="A24:O24"/>
    <mergeCell ref="A33:O33"/>
    <mergeCell ref="A42:O42"/>
    <mergeCell ref="A1:O1"/>
    <mergeCell ref="A2:O2"/>
    <mergeCell ref="B3:B4"/>
    <mergeCell ref="D3:N3"/>
    <mergeCell ref="O3:O4"/>
    <mergeCell ref="E4:F4"/>
    <mergeCell ref="G4:H4"/>
    <mergeCell ref="I4:J4"/>
    <mergeCell ref="K4:L4"/>
  </mergeCells>
  <pageMargins left="0.39375000000000004" right="0.39375000000000004" top="0.39375000000000004" bottom="0.39375000000000004" header="0.51180599999999998" footer="0.51180599999999998"/>
  <pageSetup paperSize="9" scale="87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X121"/>
  <sheetViews>
    <sheetView zoomScale="115" workbookViewId="0">
      <pane ySplit="3" topLeftCell="A4" activePane="bottomLeft" state="frozen"/>
      <selection activeCell="A95" sqref="A95:A98"/>
      <selection pane="bottomLeft"/>
    </sheetView>
  </sheetViews>
  <sheetFormatPr defaultRowHeight="12.75" customHeight="1" x14ac:dyDescent="0.25"/>
  <cols>
    <col min="1" max="1" width="4.5546875" style="3" customWidth="1"/>
    <col min="2" max="2" width="45.5546875" style="3" customWidth="1"/>
    <col min="3" max="3" width="34.6640625" style="3" customWidth="1"/>
    <col min="4" max="4" width="5.5546875" style="3" customWidth="1"/>
    <col min="5" max="6" width="5" style="3" customWidth="1"/>
    <col min="7" max="8" width="4.5546875" style="3" customWidth="1"/>
    <col min="9" max="10" width="4.44140625" style="3" customWidth="1"/>
    <col min="11" max="11" width="6.44140625" style="3" customWidth="1"/>
    <col min="12" max="258" width="9.109375" style="5" customWidth="1"/>
  </cols>
  <sheetData>
    <row r="1" spans="1:11" s="229" customFormat="1" ht="44.25" customHeight="1" x14ac:dyDescent="0.3">
      <c r="A1" s="372" t="s">
        <v>303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</row>
    <row r="2" spans="1:11" ht="22.5" customHeight="1" x14ac:dyDescent="0.25">
      <c r="A2" s="208" t="s">
        <v>429</v>
      </c>
      <c r="B2" s="367" t="s">
        <v>305</v>
      </c>
      <c r="C2" s="209"/>
      <c r="D2" s="366" t="s">
        <v>5</v>
      </c>
      <c r="E2" s="366"/>
      <c r="F2" s="366"/>
      <c r="G2" s="366"/>
      <c r="H2" s="366"/>
      <c r="I2" s="366"/>
      <c r="J2" s="366"/>
      <c r="K2" s="373" t="s">
        <v>307</v>
      </c>
    </row>
    <row r="3" spans="1:11" ht="16.5" customHeight="1" x14ac:dyDescent="0.25">
      <c r="A3" s="208" t="s">
        <v>308</v>
      </c>
      <c r="B3" s="367"/>
      <c r="C3" s="209"/>
      <c r="D3" s="208">
        <v>1</v>
      </c>
      <c r="E3" s="208">
        <v>2</v>
      </c>
      <c r="F3" s="208">
        <v>3</v>
      </c>
      <c r="G3" s="208">
        <v>4</v>
      </c>
      <c r="H3" s="210" t="s">
        <v>309</v>
      </c>
      <c r="I3" s="210" t="s">
        <v>7</v>
      </c>
      <c r="J3" s="210" t="s">
        <v>8</v>
      </c>
      <c r="K3" s="373"/>
    </row>
    <row r="4" spans="1:11" s="230" customFormat="1" ht="17.25" customHeight="1" x14ac:dyDescent="0.3">
      <c r="A4" s="363" t="s">
        <v>430</v>
      </c>
      <c r="B4" s="363"/>
      <c r="C4" s="363"/>
      <c r="D4" s="363"/>
      <c r="E4" s="363"/>
      <c r="F4" s="363"/>
      <c r="G4" s="363"/>
      <c r="H4" s="363"/>
      <c r="I4" s="363"/>
      <c r="J4" s="363"/>
      <c r="K4" s="363"/>
    </row>
    <row r="5" spans="1:11" s="231" customFormat="1" ht="29.25" customHeight="1" x14ac:dyDescent="0.35">
      <c r="A5" s="212">
        <v>1</v>
      </c>
      <c r="B5" s="213" t="s">
        <v>424</v>
      </c>
      <c r="C5" s="213" t="s">
        <v>431</v>
      </c>
      <c r="D5" s="212"/>
      <c r="E5" s="212">
        <v>3</v>
      </c>
      <c r="F5" s="212">
        <v>2</v>
      </c>
      <c r="G5" s="212"/>
      <c r="H5" s="212">
        <v>4</v>
      </c>
      <c r="I5" s="212"/>
      <c r="J5" s="212"/>
      <c r="K5" s="222">
        <f t="shared" ref="K5:K16" si="0">SUM(D5:J5)</f>
        <v>9</v>
      </c>
    </row>
    <row r="6" spans="1:11" ht="15" customHeight="1" x14ac:dyDescent="0.35">
      <c r="A6" s="212">
        <v>2</v>
      </c>
      <c r="B6" s="215" t="s">
        <v>377</v>
      </c>
      <c r="C6" s="215" t="s">
        <v>378</v>
      </c>
      <c r="D6" s="212"/>
      <c r="E6" s="212"/>
      <c r="F6" s="212"/>
      <c r="G6" s="212"/>
      <c r="H6" s="212">
        <v>5</v>
      </c>
      <c r="I6" s="212"/>
      <c r="J6" s="212"/>
      <c r="K6" s="222">
        <f t="shared" si="0"/>
        <v>5</v>
      </c>
    </row>
    <row r="7" spans="1:11" s="231" customFormat="1" ht="16.5" customHeight="1" x14ac:dyDescent="0.35">
      <c r="A7" s="212">
        <v>3</v>
      </c>
      <c r="B7" s="213" t="s">
        <v>432</v>
      </c>
      <c r="C7" s="213" t="s">
        <v>433</v>
      </c>
      <c r="D7" s="212"/>
      <c r="E7" s="212">
        <v>6</v>
      </c>
      <c r="F7" s="212">
        <v>5</v>
      </c>
      <c r="G7" s="212"/>
      <c r="H7" s="212">
        <v>3</v>
      </c>
      <c r="I7" s="212"/>
      <c r="J7" s="212"/>
      <c r="K7" s="222">
        <f t="shared" si="0"/>
        <v>14</v>
      </c>
    </row>
    <row r="8" spans="1:11" ht="15" customHeight="1" x14ac:dyDescent="0.35">
      <c r="A8" s="212">
        <v>4</v>
      </c>
      <c r="B8" s="213" t="s">
        <v>434</v>
      </c>
      <c r="C8" s="213" t="s">
        <v>435</v>
      </c>
      <c r="D8" s="213"/>
      <c r="E8" s="212">
        <v>2</v>
      </c>
      <c r="F8" s="212">
        <v>2</v>
      </c>
      <c r="G8" s="212"/>
      <c r="H8" s="212">
        <v>2</v>
      </c>
      <c r="I8" s="212"/>
      <c r="J8" s="212"/>
      <c r="K8" s="222">
        <f t="shared" si="0"/>
        <v>6</v>
      </c>
    </row>
    <row r="9" spans="1:11" s="231" customFormat="1" ht="16.5" customHeight="1" x14ac:dyDescent="0.35">
      <c r="A9" s="212">
        <v>5</v>
      </c>
      <c r="B9" s="215" t="s">
        <v>436</v>
      </c>
      <c r="C9" s="215" t="s">
        <v>437</v>
      </c>
      <c r="D9" s="212"/>
      <c r="E9" s="212">
        <v>1</v>
      </c>
      <c r="F9" s="212">
        <v>1</v>
      </c>
      <c r="G9" s="212">
        <v>1</v>
      </c>
      <c r="H9" s="212"/>
      <c r="I9" s="212"/>
      <c r="J9" s="212"/>
      <c r="K9" s="222">
        <f t="shared" si="0"/>
        <v>3</v>
      </c>
    </row>
    <row r="10" spans="1:11" s="232" customFormat="1" ht="15.9" customHeight="1" x14ac:dyDescent="0.35">
      <c r="A10" s="212">
        <v>6</v>
      </c>
      <c r="B10" s="213" t="s">
        <v>438</v>
      </c>
      <c r="C10" s="213" t="s">
        <v>439</v>
      </c>
      <c r="D10" s="221"/>
      <c r="E10" s="221"/>
      <c r="F10" s="221"/>
      <c r="G10" s="221"/>
      <c r="H10" s="221">
        <v>4</v>
      </c>
      <c r="I10" s="221"/>
      <c r="J10" s="221"/>
      <c r="K10" s="222">
        <f t="shared" si="0"/>
        <v>4</v>
      </c>
    </row>
    <row r="11" spans="1:11" s="232" customFormat="1" ht="15.9" customHeight="1" x14ac:dyDescent="0.35">
      <c r="A11" s="212">
        <v>7</v>
      </c>
      <c r="B11" s="213" t="s">
        <v>440</v>
      </c>
      <c r="C11" s="213" t="s">
        <v>441</v>
      </c>
      <c r="D11" s="221"/>
      <c r="E11" s="221">
        <v>2</v>
      </c>
      <c r="F11" s="221">
        <v>4</v>
      </c>
      <c r="G11" s="221"/>
      <c r="H11" s="221"/>
      <c r="I11" s="221"/>
      <c r="J11" s="221"/>
      <c r="K11" s="222">
        <f t="shared" si="0"/>
        <v>6</v>
      </c>
    </row>
    <row r="12" spans="1:11" s="232" customFormat="1" ht="15.9" customHeight="1" x14ac:dyDescent="0.35">
      <c r="A12" s="212">
        <v>8</v>
      </c>
      <c r="B12" s="213" t="s">
        <v>421</v>
      </c>
      <c r="C12" s="213" t="s">
        <v>442</v>
      </c>
      <c r="D12" s="221"/>
      <c r="E12" s="221">
        <v>2</v>
      </c>
      <c r="F12" s="221">
        <v>1</v>
      </c>
      <c r="G12" s="221"/>
      <c r="H12" s="221"/>
      <c r="I12" s="221"/>
      <c r="J12" s="221"/>
      <c r="K12" s="222">
        <f t="shared" si="0"/>
        <v>3</v>
      </c>
    </row>
    <row r="13" spans="1:11" s="232" customFormat="1" ht="15.9" customHeight="1" x14ac:dyDescent="0.35">
      <c r="A13" s="212">
        <v>9</v>
      </c>
      <c r="B13" s="215" t="s">
        <v>443</v>
      </c>
      <c r="C13" s="215" t="s">
        <v>444</v>
      </c>
      <c r="D13" s="221"/>
      <c r="E13" s="221">
        <v>2</v>
      </c>
      <c r="F13" s="221"/>
      <c r="G13" s="221"/>
      <c r="H13" s="221"/>
      <c r="I13" s="221"/>
      <c r="J13" s="221"/>
      <c r="K13" s="222">
        <f t="shared" si="0"/>
        <v>2</v>
      </c>
    </row>
    <row r="14" spans="1:11" s="232" customFormat="1" ht="32.25" customHeight="1" x14ac:dyDescent="0.35">
      <c r="A14" s="212">
        <v>10</v>
      </c>
      <c r="B14" s="213" t="s">
        <v>445</v>
      </c>
      <c r="C14" s="213" t="s">
        <v>446</v>
      </c>
      <c r="D14" s="221"/>
      <c r="E14" s="221"/>
      <c r="F14" s="221">
        <v>1</v>
      </c>
      <c r="G14" s="221"/>
      <c r="H14" s="221"/>
      <c r="I14" s="221"/>
      <c r="J14" s="221"/>
      <c r="K14" s="222">
        <f t="shared" si="0"/>
        <v>1</v>
      </c>
    </row>
    <row r="15" spans="1:11" s="223" customFormat="1" ht="17.25" customHeight="1" x14ac:dyDescent="0.35">
      <c r="A15" s="212">
        <v>11</v>
      </c>
      <c r="B15" s="215" t="s">
        <v>447</v>
      </c>
      <c r="C15" s="215" t="s">
        <v>448</v>
      </c>
      <c r="D15" s="212"/>
      <c r="E15" s="212">
        <v>3</v>
      </c>
      <c r="F15" s="212">
        <v>6</v>
      </c>
      <c r="G15" s="212"/>
      <c r="H15" s="212">
        <v>1</v>
      </c>
      <c r="I15" s="212"/>
      <c r="J15" s="212"/>
      <c r="K15" s="222">
        <f t="shared" si="0"/>
        <v>10</v>
      </c>
    </row>
    <row r="16" spans="1:11" s="232" customFormat="1" ht="15.9" customHeight="1" x14ac:dyDescent="0.35">
      <c r="A16" s="212">
        <v>12</v>
      </c>
      <c r="B16" s="213" t="s">
        <v>321</v>
      </c>
      <c r="C16" s="213" t="s">
        <v>322</v>
      </c>
      <c r="D16" s="221"/>
      <c r="E16" s="221"/>
      <c r="F16" s="221">
        <v>4</v>
      </c>
      <c r="G16" s="221"/>
      <c r="H16" s="221">
        <v>1</v>
      </c>
      <c r="I16" s="221"/>
      <c r="J16" s="221"/>
      <c r="K16" s="222">
        <f t="shared" si="0"/>
        <v>5</v>
      </c>
    </row>
    <row r="17" spans="1:11" ht="21" customHeight="1" x14ac:dyDescent="0.35">
      <c r="A17" s="233"/>
      <c r="B17" s="217" t="s">
        <v>327</v>
      </c>
      <c r="C17" s="217"/>
      <c r="D17" s="222">
        <f t="shared" ref="D17:K17" si="1">SUM(D5:D16)</f>
        <v>0</v>
      </c>
      <c r="E17" s="222">
        <f t="shared" si="1"/>
        <v>21</v>
      </c>
      <c r="F17" s="222">
        <f t="shared" si="1"/>
        <v>26</v>
      </c>
      <c r="G17" s="222">
        <f t="shared" si="1"/>
        <v>1</v>
      </c>
      <c r="H17" s="222">
        <f t="shared" si="1"/>
        <v>20</v>
      </c>
      <c r="I17" s="222">
        <f t="shared" si="1"/>
        <v>0</v>
      </c>
      <c r="J17" s="222">
        <f t="shared" si="1"/>
        <v>0</v>
      </c>
      <c r="K17" s="234">
        <f t="shared" si="1"/>
        <v>68</v>
      </c>
    </row>
    <row r="18" spans="1:11" ht="19.5" customHeight="1" x14ac:dyDescent="0.25">
      <c r="A18" s="363" t="s">
        <v>449</v>
      </c>
      <c r="B18" s="363"/>
      <c r="C18" s="363"/>
      <c r="D18" s="363"/>
      <c r="E18" s="363"/>
      <c r="F18" s="363"/>
      <c r="G18" s="363"/>
      <c r="H18" s="363"/>
      <c r="I18" s="363"/>
      <c r="J18" s="363"/>
      <c r="K18" s="363"/>
    </row>
    <row r="19" spans="1:11" ht="15" customHeight="1" x14ac:dyDescent="0.25">
      <c r="A19" s="212">
        <v>1</v>
      </c>
      <c r="B19" s="213" t="s">
        <v>321</v>
      </c>
      <c r="C19" s="213" t="s">
        <v>322</v>
      </c>
      <c r="D19" s="212"/>
      <c r="E19" s="212"/>
      <c r="F19" s="212"/>
      <c r="G19" s="212">
        <v>3</v>
      </c>
      <c r="H19" s="212"/>
      <c r="I19" s="212"/>
      <c r="J19" s="212"/>
      <c r="K19" s="214">
        <f t="shared" ref="K19:K29" si="2">SUM(D19:J19)</f>
        <v>3</v>
      </c>
    </row>
    <row r="20" spans="1:11" ht="15" customHeight="1" x14ac:dyDescent="0.25">
      <c r="A20" s="212">
        <v>2</v>
      </c>
      <c r="B20" s="215" t="s">
        <v>450</v>
      </c>
      <c r="C20" s="215" t="s">
        <v>451</v>
      </c>
      <c r="D20" s="212"/>
      <c r="E20" s="212"/>
      <c r="F20" s="212"/>
      <c r="G20" s="212">
        <v>5</v>
      </c>
      <c r="H20" s="212"/>
      <c r="I20" s="212"/>
      <c r="J20" s="212"/>
      <c r="K20" s="214">
        <f t="shared" si="2"/>
        <v>5</v>
      </c>
    </row>
    <row r="21" spans="1:11" s="231" customFormat="1" ht="16.5" customHeight="1" x14ac:dyDescent="0.25">
      <c r="A21" s="212">
        <v>3</v>
      </c>
      <c r="B21" s="213" t="s">
        <v>424</v>
      </c>
      <c r="C21" s="213" t="s">
        <v>431</v>
      </c>
      <c r="D21" s="212"/>
      <c r="E21" s="212">
        <v>2</v>
      </c>
      <c r="F21" s="212"/>
      <c r="G21" s="212">
        <v>2</v>
      </c>
      <c r="H21" s="212"/>
      <c r="I21" s="212">
        <v>1</v>
      </c>
      <c r="J21" s="212"/>
      <c r="K21" s="214">
        <f t="shared" si="2"/>
        <v>5</v>
      </c>
    </row>
    <row r="22" spans="1:11" s="231" customFormat="1" ht="16.5" customHeight="1" x14ac:dyDescent="0.25">
      <c r="A22" s="212">
        <v>4</v>
      </c>
      <c r="B22" s="215" t="s">
        <v>447</v>
      </c>
      <c r="C22" s="215" t="s">
        <v>448</v>
      </c>
      <c r="D22" s="212"/>
      <c r="E22" s="212">
        <v>2</v>
      </c>
      <c r="F22" s="212"/>
      <c r="G22" s="212"/>
      <c r="H22" s="212"/>
      <c r="I22" s="212"/>
      <c r="J22" s="212"/>
      <c r="K22" s="214">
        <f t="shared" si="2"/>
        <v>2</v>
      </c>
    </row>
    <row r="23" spans="1:11" s="231" customFormat="1" ht="16.5" customHeight="1" x14ac:dyDescent="0.25">
      <c r="A23" s="212">
        <v>5</v>
      </c>
      <c r="B23" s="215" t="s">
        <v>443</v>
      </c>
      <c r="C23" s="215" t="s">
        <v>444</v>
      </c>
      <c r="D23" s="212"/>
      <c r="E23" s="212">
        <v>2</v>
      </c>
      <c r="F23" s="212"/>
      <c r="G23" s="212"/>
      <c r="H23" s="212"/>
      <c r="I23" s="212"/>
      <c r="J23" s="212"/>
      <c r="K23" s="214">
        <f t="shared" si="2"/>
        <v>2</v>
      </c>
    </row>
    <row r="24" spans="1:11" ht="15" customHeight="1" x14ac:dyDescent="0.25">
      <c r="A24" s="212">
        <v>6</v>
      </c>
      <c r="B24" s="213" t="s">
        <v>434</v>
      </c>
      <c r="C24" s="213" t="s">
        <v>435</v>
      </c>
      <c r="D24" s="213"/>
      <c r="E24" s="212"/>
      <c r="F24" s="212"/>
      <c r="G24" s="212">
        <v>2</v>
      </c>
      <c r="H24" s="212"/>
      <c r="I24" s="212"/>
      <c r="J24" s="212">
        <v>2</v>
      </c>
      <c r="K24" s="214">
        <f t="shared" si="2"/>
        <v>4</v>
      </c>
    </row>
    <row r="25" spans="1:11" s="231" customFormat="1" ht="16.5" customHeight="1" x14ac:dyDescent="0.25">
      <c r="A25" s="212">
        <v>7</v>
      </c>
      <c r="B25" s="215" t="s">
        <v>436</v>
      </c>
      <c r="C25" s="215" t="s">
        <v>437</v>
      </c>
      <c r="D25" s="212"/>
      <c r="E25" s="212"/>
      <c r="F25" s="212"/>
      <c r="G25" s="212"/>
      <c r="H25" s="212"/>
      <c r="I25" s="212">
        <v>1</v>
      </c>
      <c r="J25" s="212"/>
      <c r="K25" s="214">
        <f t="shared" si="2"/>
        <v>1</v>
      </c>
    </row>
    <row r="26" spans="1:11" s="231" customFormat="1" ht="16.5" customHeight="1" x14ac:dyDescent="0.25">
      <c r="A26" s="212">
        <v>8</v>
      </c>
      <c r="B26" s="215" t="s">
        <v>377</v>
      </c>
      <c r="C26" s="215" t="s">
        <v>378</v>
      </c>
      <c r="D26" s="212"/>
      <c r="E26" s="212">
        <v>1</v>
      </c>
      <c r="F26" s="212">
        <v>2</v>
      </c>
      <c r="G26" s="212">
        <v>1</v>
      </c>
      <c r="H26" s="212"/>
      <c r="I26" s="212"/>
      <c r="J26" s="212"/>
      <c r="K26" s="214">
        <f t="shared" si="2"/>
        <v>4</v>
      </c>
    </row>
    <row r="27" spans="1:11" s="231" customFormat="1" ht="16.5" customHeight="1" x14ac:dyDescent="0.25">
      <c r="A27" s="212">
        <v>9</v>
      </c>
      <c r="B27" s="213" t="s">
        <v>432</v>
      </c>
      <c r="C27" s="213" t="s">
        <v>433</v>
      </c>
      <c r="D27" s="212"/>
      <c r="E27" s="212">
        <v>4</v>
      </c>
      <c r="F27" s="212"/>
      <c r="G27" s="212">
        <v>3</v>
      </c>
      <c r="H27" s="212"/>
      <c r="I27" s="212"/>
      <c r="J27" s="212">
        <v>2</v>
      </c>
      <c r="K27" s="214">
        <f t="shared" si="2"/>
        <v>9</v>
      </c>
    </row>
    <row r="28" spans="1:11" ht="15" customHeight="1" x14ac:dyDescent="0.25">
      <c r="A28" s="212">
        <v>10</v>
      </c>
      <c r="B28" s="213" t="s">
        <v>438</v>
      </c>
      <c r="C28" s="213" t="s">
        <v>439</v>
      </c>
      <c r="D28" s="212"/>
      <c r="E28" s="212"/>
      <c r="F28" s="212"/>
      <c r="G28" s="212">
        <v>3</v>
      </c>
      <c r="H28" s="212"/>
      <c r="I28" s="212">
        <v>1</v>
      </c>
      <c r="J28" s="212"/>
      <c r="K28" s="214">
        <f t="shared" si="2"/>
        <v>4</v>
      </c>
    </row>
    <row r="29" spans="1:11" s="232" customFormat="1" ht="15.9" customHeight="1" x14ac:dyDescent="0.3">
      <c r="A29" s="212">
        <v>11</v>
      </c>
      <c r="B29" s="213" t="s">
        <v>421</v>
      </c>
      <c r="C29" s="213" t="s">
        <v>442</v>
      </c>
      <c r="D29" s="221"/>
      <c r="E29" s="221">
        <v>5</v>
      </c>
      <c r="F29" s="221"/>
      <c r="G29" s="221">
        <v>2</v>
      </c>
      <c r="H29" s="221"/>
      <c r="I29" s="221">
        <v>1</v>
      </c>
      <c r="J29" s="221"/>
      <c r="K29" s="214">
        <f t="shared" si="2"/>
        <v>8</v>
      </c>
    </row>
    <row r="30" spans="1:11" ht="21" customHeight="1" x14ac:dyDescent="0.35">
      <c r="A30" s="233"/>
      <c r="B30" s="217" t="s">
        <v>327</v>
      </c>
      <c r="C30" s="217"/>
      <c r="D30" s="222">
        <f t="shared" ref="D30:K30" si="3">SUM(D19:D29)</f>
        <v>0</v>
      </c>
      <c r="E30" s="222">
        <f t="shared" si="3"/>
        <v>16</v>
      </c>
      <c r="F30" s="222">
        <f t="shared" si="3"/>
        <v>2</v>
      </c>
      <c r="G30" s="222">
        <f t="shared" si="3"/>
        <v>21</v>
      </c>
      <c r="H30" s="222">
        <f t="shared" si="3"/>
        <v>0</v>
      </c>
      <c r="I30" s="222">
        <f t="shared" si="3"/>
        <v>4</v>
      </c>
      <c r="J30" s="222">
        <f t="shared" si="3"/>
        <v>4</v>
      </c>
      <c r="K30" s="234">
        <f t="shared" si="3"/>
        <v>47</v>
      </c>
    </row>
    <row r="31" spans="1:11" ht="24.45" customHeight="1" x14ac:dyDescent="0.25">
      <c r="A31" s="363" t="s">
        <v>452</v>
      </c>
      <c r="B31" s="363"/>
      <c r="C31" s="363"/>
      <c r="D31" s="363"/>
      <c r="E31" s="363"/>
      <c r="F31" s="363"/>
      <c r="G31" s="363"/>
      <c r="H31" s="363"/>
      <c r="I31" s="363"/>
      <c r="J31" s="363"/>
      <c r="K31" s="363"/>
    </row>
    <row r="32" spans="1:11" ht="15" customHeight="1" x14ac:dyDescent="0.35">
      <c r="A32" s="212">
        <v>1</v>
      </c>
      <c r="B32" s="213" t="s">
        <v>453</v>
      </c>
      <c r="C32" s="213" t="s">
        <v>454</v>
      </c>
      <c r="D32" s="213"/>
      <c r="E32" s="212"/>
      <c r="F32" s="212"/>
      <c r="G32" s="212"/>
      <c r="H32" s="212"/>
      <c r="I32" s="212">
        <v>2</v>
      </c>
      <c r="J32" s="212"/>
      <c r="K32" s="222">
        <f t="shared" ref="K32:K39" si="4">SUM(D32:J32)</f>
        <v>2</v>
      </c>
    </row>
    <row r="33" spans="1:11" ht="15" customHeight="1" x14ac:dyDescent="0.35">
      <c r="A33" s="212">
        <v>2</v>
      </c>
      <c r="B33" s="215" t="s">
        <v>436</v>
      </c>
      <c r="C33" s="215" t="s">
        <v>437</v>
      </c>
      <c r="D33" s="213">
        <v>1</v>
      </c>
      <c r="E33" s="212"/>
      <c r="F33" s="212"/>
      <c r="G33" s="212"/>
      <c r="H33" s="212"/>
      <c r="I33" s="212"/>
      <c r="J33" s="212"/>
      <c r="K33" s="222">
        <f t="shared" si="4"/>
        <v>1</v>
      </c>
    </row>
    <row r="34" spans="1:11" ht="15" customHeight="1" x14ac:dyDescent="0.35">
      <c r="A34" s="212">
        <v>3</v>
      </c>
      <c r="B34" s="215" t="s">
        <v>455</v>
      </c>
      <c r="C34" s="215" t="s">
        <v>456</v>
      </c>
      <c r="D34" s="213"/>
      <c r="E34" s="212"/>
      <c r="F34" s="212"/>
      <c r="G34" s="212">
        <v>1</v>
      </c>
      <c r="H34" s="212"/>
      <c r="I34" s="212"/>
      <c r="J34" s="212"/>
      <c r="K34" s="222">
        <f t="shared" si="4"/>
        <v>1</v>
      </c>
    </row>
    <row r="35" spans="1:11" s="223" customFormat="1" ht="15" customHeight="1" x14ac:dyDescent="0.35">
      <c r="A35" s="212">
        <v>4</v>
      </c>
      <c r="B35" s="213" t="s">
        <v>457</v>
      </c>
      <c r="C35" s="213" t="s">
        <v>458</v>
      </c>
      <c r="D35" s="212"/>
      <c r="E35" s="212"/>
      <c r="F35" s="212"/>
      <c r="G35" s="212"/>
      <c r="H35" s="212"/>
      <c r="I35" s="212">
        <v>1</v>
      </c>
      <c r="J35" s="212"/>
      <c r="K35" s="222">
        <f t="shared" si="4"/>
        <v>1</v>
      </c>
    </row>
    <row r="36" spans="1:11" ht="15" customHeight="1" x14ac:dyDescent="0.35">
      <c r="A36" s="212">
        <v>5</v>
      </c>
      <c r="B36" s="213" t="s">
        <v>434</v>
      </c>
      <c r="C36" s="213" t="s">
        <v>435</v>
      </c>
      <c r="D36" s="213"/>
      <c r="E36" s="212"/>
      <c r="F36" s="212"/>
      <c r="G36" s="212">
        <v>3</v>
      </c>
      <c r="H36" s="212"/>
      <c r="I36" s="212">
        <v>1</v>
      </c>
      <c r="J36" s="212">
        <v>2</v>
      </c>
      <c r="K36" s="222">
        <f t="shared" si="4"/>
        <v>6</v>
      </c>
    </row>
    <row r="37" spans="1:11" s="232" customFormat="1" ht="15.9" customHeight="1" x14ac:dyDescent="0.35">
      <c r="A37" s="212">
        <v>6</v>
      </c>
      <c r="B37" s="213" t="s">
        <v>432</v>
      </c>
      <c r="C37" s="213" t="s">
        <v>433</v>
      </c>
      <c r="D37" s="221">
        <v>1</v>
      </c>
      <c r="E37" s="221">
        <v>1</v>
      </c>
      <c r="F37" s="221"/>
      <c r="G37" s="221">
        <v>3</v>
      </c>
      <c r="H37" s="221"/>
      <c r="I37" s="221"/>
      <c r="J37" s="221"/>
      <c r="K37" s="222">
        <f t="shared" si="4"/>
        <v>5</v>
      </c>
    </row>
    <row r="38" spans="1:11" s="232" customFormat="1" ht="15.9" customHeight="1" x14ac:dyDescent="0.35">
      <c r="A38" s="212">
        <v>7</v>
      </c>
      <c r="B38" s="213" t="s">
        <v>440</v>
      </c>
      <c r="C38" s="213" t="s">
        <v>441</v>
      </c>
      <c r="D38" s="221">
        <v>1</v>
      </c>
      <c r="E38" s="221"/>
      <c r="F38" s="221"/>
      <c r="G38" s="221">
        <v>6</v>
      </c>
      <c r="H38" s="221"/>
      <c r="I38" s="221">
        <v>7</v>
      </c>
      <c r="J38" s="221">
        <v>6</v>
      </c>
      <c r="K38" s="222">
        <f t="shared" si="4"/>
        <v>20</v>
      </c>
    </row>
    <row r="39" spans="1:11" s="232" customFormat="1" ht="34.5" customHeight="1" x14ac:dyDescent="0.35">
      <c r="A39" s="212">
        <v>8</v>
      </c>
      <c r="B39" s="213" t="s">
        <v>459</v>
      </c>
      <c r="C39" s="213" t="s">
        <v>460</v>
      </c>
      <c r="D39" s="221"/>
      <c r="E39" s="221"/>
      <c r="F39" s="221"/>
      <c r="G39" s="221">
        <v>2</v>
      </c>
      <c r="H39" s="221"/>
      <c r="I39" s="221"/>
      <c r="J39" s="221"/>
      <c r="K39" s="222">
        <f t="shared" si="4"/>
        <v>2</v>
      </c>
    </row>
    <row r="40" spans="1:11" ht="22.5" customHeight="1" x14ac:dyDescent="0.35">
      <c r="A40" s="212"/>
      <c r="B40" s="217" t="s">
        <v>327</v>
      </c>
      <c r="C40" s="217"/>
      <c r="D40" s="235">
        <f t="shared" ref="D40:K40" si="5">SUM(D32:D39)</f>
        <v>3</v>
      </c>
      <c r="E40" s="235">
        <f t="shared" si="5"/>
        <v>1</v>
      </c>
      <c r="F40" s="235">
        <f t="shared" si="5"/>
        <v>0</v>
      </c>
      <c r="G40" s="235">
        <f t="shared" si="5"/>
        <v>15</v>
      </c>
      <c r="H40" s="235">
        <f t="shared" si="5"/>
        <v>0</v>
      </c>
      <c r="I40" s="235">
        <f t="shared" si="5"/>
        <v>11</v>
      </c>
      <c r="J40" s="235">
        <f t="shared" si="5"/>
        <v>8</v>
      </c>
      <c r="K40" s="234">
        <f t="shared" si="5"/>
        <v>38</v>
      </c>
    </row>
    <row r="41" spans="1:11" ht="24.45" customHeight="1" x14ac:dyDescent="0.25">
      <c r="A41" s="363" t="s">
        <v>461</v>
      </c>
      <c r="B41" s="363"/>
      <c r="C41" s="363"/>
      <c r="D41" s="363"/>
      <c r="E41" s="363"/>
      <c r="F41" s="363"/>
      <c r="G41" s="363"/>
      <c r="H41" s="363"/>
      <c r="I41" s="363"/>
      <c r="J41" s="363"/>
      <c r="K41" s="363"/>
    </row>
    <row r="42" spans="1:11" ht="15" customHeight="1" x14ac:dyDescent="0.35">
      <c r="A42" s="212">
        <v>1</v>
      </c>
      <c r="B42" s="213" t="s">
        <v>432</v>
      </c>
      <c r="C42" s="213" t="s">
        <v>433</v>
      </c>
      <c r="D42" s="213"/>
      <c r="E42" s="212"/>
      <c r="F42" s="212"/>
      <c r="G42" s="212">
        <v>1</v>
      </c>
      <c r="H42" s="212"/>
      <c r="I42" s="212"/>
      <c r="J42" s="212"/>
      <c r="K42" s="222">
        <f t="shared" ref="K42:K47" si="6">SUM(D42:J42)</f>
        <v>1</v>
      </c>
    </row>
    <row r="43" spans="1:11" ht="15" customHeight="1" x14ac:dyDescent="0.35">
      <c r="A43" s="212">
        <v>2</v>
      </c>
      <c r="B43" s="213" t="s">
        <v>440</v>
      </c>
      <c r="C43" s="213" t="s">
        <v>441</v>
      </c>
      <c r="D43" s="212"/>
      <c r="E43" s="212"/>
      <c r="F43" s="212"/>
      <c r="G43" s="212">
        <v>1</v>
      </c>
      <c r="H43" s="212"/>
      <c r="I43" s="212"/>
      <c r="J43" s="212"/>
      <c r="K43" s="222">
        <f t="shared" si="6"/>
        <v>1</v>
      </c>
    </row>
    <row r="44" spans="1:11" s="231" customFormat="1" ht="30.75" customHeight="1" x14ac:dyDescent="0.35">
      <c r="A44" s="212">
        <v>3</v>
      </c>
      <c r="B44" s="213" t="s">
        <v>424</v>
      </c>
      <c r="C44" s="213" t="s">
        <v>431</v>
      </c>
      <c r="D44" s="212"/>
      <c r="E44" s="212"/>
      <c r="F44" s="212"/>
      <c r="G44" s="212">
        <v>1</v>
      </c>
      <c r="H44" s="212"/>
      <c r="I44" s="212">
        <v>1</v>
      </c>
      <c r="J44" s="212"/>
      <c r="K44" s="222">
        <f t="shared" si="6"/>
        <v>2</v>
      </c>
    </row>
    <row r="45" spans="1:11" s="231" customFormat="1" ht="16.5" customHeight="1" x14ac:dyDescent="0.35">
      <c r="A45" s="212">
        <v>4</v>
      </c>
      <c r="B45" s="213" t="s">
        <v>462</v>
      </c>
      <c r="C45" s="213" t="s">
        <v>463</v>
      </c>
      <c r="D45" s="212"/>
      <c r="E45" s="212"/>
      <c r="F45" s="212"/>
      <c r="G45" s="212"/>
      <c r="H45" s="212"/>
      <c r="I45" s="212">
        <v>1</v>
      </c>
      <c r="J45" s="212"/>
      <c r="K45" s="222">
        <f t="shared" si="6"/>
        <v>1</v>
      </c>
    </row>
    <row r="46" spans="1:11" s="231" customFormat="1" ht="16.5" customHeight="1" x14ac:dyDescent="0.35">
      <c r="A46" s="212">
        <v>5</v>
      </c>
      <c r="B46" s="213" t="s">
        <v>464</v>
      </c>
      <c r="C46" s="213" t="s">
        <v>465</v>
      </c>
      <c r="D46" s="212"/>
      <c r="E46" s="212"/>
      <c r="F46" s="212"/>
      <c r="G46" s="212"/>
      <c r="H46" s="212"/>
      <c r="I46" s="212">
        <v>1</v>
      </c>
      <c r="J46" s="212"/>
      <c r="K46" s="222">
        <f t="shared" si="6"/>
        <v>1</v>
      </c>
    </row>
    <row r="47" spans="1:11" s="231" customFormat="1" ht="16.5" customHeight="1" x14ac:dyDescent="0.35">
      <c r="A47" s="212">
        <v>6</v>
      </c>
      <c r="B47" s="213" t="s">
        <v>466</v>
      </c>
      <c r="C47" s="213" t="s">
        <v>467</v>
      </c>
      <c r="D47" s="212"/>
      <c r="E47" s="212"/>
      <c r="F47" s="212"/>
      <c r="G47" s="212"/>
      <c r="H47" s="212"/>
      <c r="I47" s="212">
        <v>1</v>
      </c>
      <c r="J47" s="212"/>
      <c r="K47" s="222">
        <f t="shared" si="6"/>
        <v>1</v>
      </c>
    </row>
    <row r="48" spans="1:11" ht="22.5" customHeight="1" x14ac:dyDescent="0.35">
      <c r="A48" s="212"/>
      <c r="B48" s="217" t="s">
        <v>327</v>
      </c>
      <c r="C48" s="217"/>
      <c r="D48" s="235">
        <f t="shared" ref="D48:K48" si="7">SUM(D42:D47)</f>
        <v>0</v>
      </c>
      <c r="E48" s="235">
        <f t="shared" si="7"/>
        <v>0</v>
      </c>
      <c r="F48" s="235">
        <f t="shared" si="7"/>
        <v>0</v>
      </c>
      <c r="G48" s="235">
        <f t="shared" si="7"/>
        <v>3</v>
      </c>
      <c r="H48" s="235">
        <f t="shared" si="7"/>
        <v>0</v>
      </c>
      <c r="I48" s="235">
        <f t="shared" si="7"/>
        <v>4</v>
      </c>
      <c r="J48" s="235">
        <f t="shared" si="7"/>
        <v>0</v>
      </c>
      <c r="K48" s="234">
        <f t="shared" si="7"/>
        <v>7</v>
      </c>
    </row>
    <row r="49" spans="1:11" ht="36" customHeight="1" x14ac:dyDescent="0.25">
      <c r="A49" s="363" t="s">
        <v>468</v>
      </c>
      <c r="B49" s="363"/>
      <c r="C49" s="363"/>
      <c r="D49" s="363"/>
      <c r="E49" s="363"/>
      <c r="F49" s="363"/>
      <c r="G49" s="363"/>
      <c r="H49" s="363"/>
      <c r="I49" s="363"/>
      <c r="J49" s="363"/>
      <c r="K49" s="363"/>
    </row>
    <row r="50" spans="1:11" s="231" customFormat="1" ht="31.5" customHeight="1" x14ac:dyDescent="0.25">
      <c r="A50" s="212">
        <v>1</v>
      </c>
      <c r="B50" s="213" t="s">
        <v>424</v>
      </c>
      <c r="C50" s="213" t="s">
        <v>431</v>
      </c>
      <c r="D50" s="212"/>
      <c r="E50" s="212">
        <v>4</v>
      </c>
      <c r="F50" s="212">
        <v>1</v>
      </c>
      <c r="G50" s="212">
        <v>4</v>
      </c>
      <c r="H50" s="212"/>
      <c r="I50" s="212">
        <v>3</v>
      </c>
      <c r="J50" s="212">
        <v>1</v>
      </c>
      <c r="K50" s="214">
        <f t="shared" ref="K50:K60" si="8">SUM(D50:J50)</f>
        <v>13</v>
      </c>
    </row>
    <row r="51" spans="1:11" ht="15" customHeight="1" x14ac:dyDescent="0.25">
      <c r="A51" s="212">
        <v>2</v>
      </c>
      <c r="B51" s="213" t="s">
        <v>434</v>
      </c>
      <c r="C51" s="213" t="s">
        <v>435</v>
      </c>
      <c r="D51" s="212">
        <v>2</v>
      </c>
      <c r="E51" s="212">
        <v>2</v>
      </c>
      <c r="F51" s="212">
        <v>3</v>
      </c>
      <c r="G51" s="212">
        <v>5</v>
      </c>
      <c r="H51" s="212"/>
      <c r="I51" s="212">
        <v>2</v>
      </c>
      <c r="J51" s="212">
        <v>2</v>
      </c>
      <c r="K51" s="214">
        <f t="shared" si="8"/>
        <v>16</v>
      </c>
    </row>
    <row r="52" spans="1:11" s="231" customFormat="1" ht="16.5" customHeight="1" x14ac:dyDescent="0.25">
      <c r="A52" s="212">
        <v>3</v>
      </c>
      <c r="B52" s="215" t="s">
        <v>436</v>
      </c>
      <c r="C52" s="215" t="s">
        <v>437</v>
      </c>
      <c r="D52" s="212"/>
      <c r="E52" s="212"/>
      <c r="F52" s="212">
        <v>1</v>
      </c>
      <c r="G52" s="212">
        <v>1</v>
      </c>
      <c r="H52" s="212"/>
      <c r="I52" s="212"/>
      <c r="J52" s="212">
        <v>2</v>
      </c>
      <c r="K52" s="214">
        <f t="shared" si="8"/>
        <v>4</v>
      </c>
    </row>
    <row r="53" spans="1:11" s="231" customFormat="1" ht="16.5" customHeight="1" x14ac:dyDescent="0.25">
      <c r="A53" s="212">
        <v>4</v>
      </c>
      <c r="B53" s="215" t="s">
        <v>443</v>
      </c>
      <c r="C53" s="215" t="s">
        <v>444</v>
      </c>
      <c r="D53" s="212"/>
      <c r="E53" s="212">
        <v>2</v>
      </c>
      <c r="F53" s="212">
        <v>2</v>
      </c>
      <c r="G53" s="212"/>
      <c r="H53" s="212"/>
      <c r="I53" s="212"/>
      <c r="J53" s="212"/>
      <c r="K53" s="214">
        <f t="shared" si="8"/>
        <v>4</v>
      </c>
    </row>
    <row r="54" spans="1:11" s="232" customFormat="1" ht="15.9" customHeight="1" x14ac:dyDescent="0.3">
      <c r="A54" s="212">
        <v>5</v>
      </c>
      <c r="B54" s="213" t="s">
        <v>438</v>
      </c>
      <c r="C54" s="213" t="s">
        <v>439</v>
      </c>
      <c r="D54" s="221"/>
      <c r="E54" s="221"/>
      <c r="F54" s="221">
        <v>1</v>
      </c>
      <c r="G54" s="221"/>
      <c r="H54" s="221"/>
      <c r="I54" s="221">
        <v>1</v>
      </c>
      <c r="J54" s="221"/>
      <c r="K54" s="214">
        <f t="shared" si="8"/>
        <v>2</v>
      </c>
    </row>
    <row r="55" spans="1:11" s="231" customFormat="1" ht="16.5" customHeight="1" x14ac:dyDescent="0.25">
      <c r="A55" s="212">
        <v>6</v>
      </c>
      <c r="B55" s="213" t="s">
        <v>432</v>
      </c>
      <c r="C55" s="213" t="s">
        <v>433</v>
      </c>
      <c r="D55" s="212"/>
      <c r="E55" s="212">
        <v>4</v>
      </c>
      <c r="F55" s="212">
        <v>2</v>
      </c>
      <c r="G55" s="212">
        <v>4</v>
      </c>
      <c r="H55" s="212"/>
      <c r="I55" s="212"/>
      <c r="J55" s="212"/>
      <c r="K55" s="214">
        <f t="shared" si="8"/>
        <v>10</v>
      </c>
    </row>
    <row r="56" spans="1:11" s="232" customFormat="1" ht="15.9" customHeight="1" x14ac:dyDescent="0.3">
      <c r="A56" s="212">
        <v>7</v>
      </c>
      <c r="B56" s="213" t="s">
        <v>440</v>
      </c>
      <c r="C56" s="213" t="s">
        <v>441</v>
      </c>
      <c r="D56" s="221"/>
      <c r="E56" s="221">
        <v>3</v>
      </c>
      <c r="F56" s="221">
        <v>2</v>
      </c>
      <c r="G56" s="221">
        <v>1</v>
      </c>
      <c r="H56" s="221"/>
      <c r="I56" s="221">
        <v>1</v>
      </c>
      <c r="J56" s="221">
        <v>3</v>
      </c>
      <c r="K56" s="214">
        <f t="shared" si="8"/>
        <v>10</v>
      </c>
    </row>
    <row r="57" spans="1:11" s="232" customFormat="1" ht="15.9" customHeight="1" x14ac:dyDescent="0.3">
      <c r="A57" s="212">
        <v>8</v>
      </c>
      <c r="B57" s="213" t="s">
        <v>421</v>
      </c>
      <c r="C57" s="213" t="s">
        <v>442</v>
      </c>
      <c r="D57" s="221">
        <v>1</v>
      </c>
      <c r="E57" s="221">
        <v>2</v>
      </c>
      <c r="F57" s="221">
        <v>4</v>
      </c>
      <c r="G57" s="221">
        <v>2</v>
      </c>
      <c r="H57" s="221"/>
      <c r="I57" s="221"/>
      <c r="J57" s="221"/>
      <c r="K57" s="214">
        <f t="shared" si="8"/>
        <v>9</v>
      </c>
    </row>
    <row r="58" spans="1:11" s="232" customFormat="1" ht="15.9" customHeight="1" x14ac:dyDescent="0.3">
      <c r="A58" s="212">
        <v>9</v>
      </c>
      <c r="B58" s="215" t="s">
        <v>377</v>
      </c>
      <c r="C58" s="215" t="s">
        <v>378</v>
      </c>
      <c r="D58" s="221"/>
      <c r="E58" s="221"/>
      <c r="F58" s="221"/>
      <c r="G58" s="221"/>
      <c r="H58" s="221"/>
      <c r="I58" s="221">
        <v>2</v>
      </c>
      <c r="J58" s="221">
        <v>1</v>
      </c>
      <c r="K58" s="214">
        <f t="shared" si="8"/>
        <v>3</v>
      </c>
    </row>
    <row r="59" spans="1:11" ht="15" customHeight="1" x14ac:dyDescent="0.25">
      <c r="A59" s="212">
        <v>10</v>
      </c>
      <c r="B59" s="215" t="s">
        <v>455</v>
      </c>
      <c r="C59" s="215" t="s">
        <v>456</v>
      </c>
      <c r="D59" s="212"/>
      <c r="E59" s="212">
        <v>1</v>
      </c>
      <c r="F59" s="212"/>
      <c r="G59" s="212"/>
      <c r="H59" s="212"/>
      <c r="I59" s="212"/>
      <c r="J59" s="212"/>
      <c r="K59" s="214">
        <f t="shared" si="8"/>
        <v>1</v>
      </c>
    </row>
    <row r="60" spans="1:11" ht="19.5" customHeight="1" x14ac:dyDescent="0.25">
      <c r="A60" s="212">
        <v>11</v>
      </c>
      <c r="B60" s="215" t="s">
        <v>450</v>
      </c>
      <c r="C60" s="215" t="s">
        <v>451</v>
      </c>
      <c r="D60" s="212"/>
      <c r="E60" s="212"/>
      <c r="F60" s="212"/>
      <c r="G60" s="212"/>
      <c r="H60" s="212"/>
      <c r="I60" s="212"/>
      <c r="J60" s="212">
        <v>1</v>
      </c>
      <c r="K60" s="214">
        <f t="shared" si="8"/>
        <v>1</v>
      </c>
    </row>
    <row r="61" spans="1:11" ht="22.5" customHeight="1" x14ac:dyDescent="0.35">
      <c r="A61" s="212"/>
      <c r="B61" s="217" t="s">
        <v>327</v>
      </c>
      <c r="C61" s="217"/>
      <c r="D61" s="235">
        <f t="shared" ref="D61:K61" si="9">SUM(D50:D60)</f>
        <v>3</v>
      </c>
      <c r="E61" s="235">
        <f t="shared" si="9"/>
        <v>18</v>
      </c>
      <c r="F61" s="235">
        <f t="shared" si="9"/>
        <v>16</v>
      </c>
      <c r="G61" s="235">
        <f t="shared" si="9"/>
        <v>17</v>
      </c>
      <c r="H61" s="235">
        <f t="shared" si="9"/>
        <v>0</v>
      </c>
      <c r="I61" s="235">
        <f t="shared" si="9"/>
        <v>9</v>
      </c>
      <c r="J61" s="235">
        <f t="shared" si="9"/>
        <v>10</v>
      </c>
      <c r="K61" s="234">
        <f t="shared" si="9"/>
        <v>73</v>
      </c>
    </row>
    <row r="62" spans="1:11" ht="24.45" customHeight="1" x14ac:dyDescent="0.25">
      <c r="A62" s="363" t="s">
        <v>469</v>
      </c>
      <c r="B62" s="363"/>
      <c r="C62" s="363"/>
      <c r="D62" s="363"/>
      <c r="E62" s="363"/>
      <c r="F62" s="363"/>
      <c r="G62" s="363"/>
      <c r="H62" s="363"/>
      <c r="I62" s="363"/>
      <c r="J62" s="363"/>
      <c r="K62" s="363"/>
    </row>
    <row r="63" spans="1:11" s="232" customFormat="1" ht="15.9" customHeight="1" x14ac:dyDescent="0.3">
      <c r="A63" s="212">
        <v>1</v>
      </c>
      <c r="B63" s="213" t="s">
        <v>432</v>
      </c>
      <c r="C63" s="213" t="s">
        <v>433</v>
      </c>
      <c r="D63" s="221"/>
      <c r="E63" s="221">
        <v>3</v>
      </c>
      <c r="F63" s="221"/>
      <c r="G63" s="221"/>
      <c r="H63" s="221"/>
      <c r="I63" s="221"/>
      <c r="J63" s="221"/>
      <c r="K63" s="214">
        <f>SUM(D63:J63)</f>
        <v>3</v>
      </c>
    </row>
    <row r="64" spans="1:11" ht="22.5" customHeight="1" x14ac:dyDescent="0.35">
      <c r="A64" s="212"/>
      <c r="B64" s="217" t="s">
        <v>327</v>
      </c>
      <c r="C64" s="217"/>
      <c r="D64" s="235">
        <f t="shared" ref="D64:K64" si="10">SUM(D63:D63)</f>
        <v>0</v>
      </c>
      <c r="E64" s="235">
        <f t="shared" si="10"/>
        <v>3</v>
      </c>
      <c r="F64" s="235">
        <f t="shared" si="10"/>
        <v>0</v>
      </c>
      <c r="G64" s="235">
        <f t="shared" si="10"/>
        <v>0</v>
      </c>
      <c r="H64" s="235">
        <f t="shared" si="10"/>
        <v>0</v>
      </c>
      <c r="I64" s="235">
        <f t="shared" si="10"/>
        <v>0</v>
      </c>
      <c r="J64" s="235">
        <f t="shared" si="10"/>
        <v>0</v>
      </c>
      <c r="K64" s="234">
        <f t="shared" si="10"/>
        <v>3</v>
      </c>
    </row>
    <row r="65" spans="1:11" ht="24.45" customHeight="1" x14ac:dyDescent="0.25">
      <c r="A65" s="363" t="s">
        <v>470</v>
      </c>
      <c r="B65" s="363"/>
      <c r="C65" s="363"/>
      <c r="D65" s="363"/>
      <c r="E65" s="363"/>
      <c r="F65" s="363"/>
      <c r="G65" s="363"/>
      <c r="H65" s="363"/>
      <c r="I65" s="363"/>
      <c r="J65" s="363"/>
      <c r="K65" s="363"/>
    </row>
    <row r="66" spans="1:11" s="232" customFormat="1" ht="15.9" customHeight="1" x14ac:dyDescent="0.35">
      <c r="A66" s="212">
        <v>1</v>
      </c>
      <c r="B66" s="215" t="s">
        <v>450</v>
      </c>
      <c r="C66" s="215" t="s">
        <v>451</v>
      </c>
      <c r="D66" s="221">
        <v>1</v>
      </c>
      <c r="E66" s="221"/>
      <c r="F66" s="221"/>
      <c r="G66" s="221"/>
      <c r="H66" s="221"/>
      <c r="I66" s="221"/>
      <c r="J66" s="221"/>
      <c r="K66" s="222">
        <f t="shared" ref="K66:K75" si="11">SUM(D66:J66)</f>
        <v>1</v>
      </c>
    </row>
    <row r="67" spans="1:11" s="232" customFormat="1" ht="15.9" customHeight="1" x14ac:dyDescent="0.35">
      <c r="A67" s="212">
        <v>2</v>
      </c>
      <c r="B67" s="215" t="s">
        <v>377</v>
      </c>
      <c r="C67" s="215" t="s">
        <v>378</v>
      </c>
      <c r="D67" s="221"/>
      <c r="E67" s="221">
        <v>2</v>
      </c>
      <c r="F67" s="221"/>
      <c r="G67" s="221"/>
      <c r="H67" s="221"/>
      <c r="I67" s="221"/>
      <c r="J67" s="221"/>
      <c r="K67" s="222">
        <f>SUM(D66:J66)</f>
        <v>1</v>
      </c>
    </row>
    <row r="68" spans="1:11" s="231" customFormat="1" ht="16.5" customHeight="1" x14ac:dyDescent="0.35">
      <c r="A68" s="212">
        <v>3</v>
      </c>
      <c r="B68" s="213" t="s">
        <v>424</v>
      </c>
      <c r="C68" s="213" t="s">
        <v>431</v>
      </c>
      <c r="D68" s="212"/>
      <c r="E68" s="212"/>
      <c r="F68" s="212"/>
      <c r="G68" s="212">
        <v>1</v>
      </c>
      <c r="H68" s="212"/>
      <c r="I68" s="212"/>
      <c r="J68" s="212"/>
      <c r="K68" s="222">
        <f t="shared" si="11"/>
        <v>1</v>
      </c>
    </row>
    <row r="69" spans="1:11" ht="15" customHeight="1" x14ac:dyDescent="0.35">
      <c r="A69" s="212">
        <v>4</v>
      </c>
      <c r="B69" s="213" t="s">
        <v>434</v>
      </c>
      <c r="C69" s="213" t="s">
        <v>435</v>
      </c>
      <c r="D69" s="213"/>
      <c r="E69" s="212"/>
      <c r="F69" s="212">
        <v>1</v>
      </c>
      <c r="G69" s="212">
        <v>2</v>
      </c>
      <c r="H69" s="212"/>
      <c r="I69" s="212">
        <v>2</v>
      </c>
      <c r="J69" s="212"/>
      <c r="K69" s="222">
        <f t="shared" si="11"/>
        <v>5</v>
      </c>
    </row>
    <row r="70" spans="1:11" ht="15" customHeight="1" x14ac:dyDescent="0.35">
      <c r="A70" s="212">
        <v>5</v>
      </c>
      <c r="B70" s="213" t="s">
        <v>438</v>
      </c>
      <c r="C70" s="213" t="s">
        <v>439</v>
      </c>
      <c r="D70" s="213"/>
      <c r="E70" s="212"/>
      <c r="F70" s="212"/>
      <c r="G70" s="212">
        <v>2</v>
      </c>
      <c r="H70" s="212"/>
      <c r="I70" s="212"/>
      <c r="J70" s="212"/>
      <c r="K70" s="222">
        <f t="shared" si="11"/>
        <v>2</v>
      </c>
    </row>
    <row r="71" spans="1:11" s="232" customFormat="1" ht="15.9" customHeight="1" x14ac:dyDescent="0.35">
      <c r="A71" s="212">
        <v>6</v>
      </c>
      <c r="B71" s="213" t="s">
        <v>432</v>
      </c>
      <c r="C71" s="213" t="s">
        <v>433</v>
      </c>
      <c r="D71" s="221"/>
      <c r="E71" s="221">
        <v>1</v>
      </c>
      <c r="F71" s="221"/>
      <c r="G71" s="221">
        <v>2</v>
      </c>
      <c r="H71" s="221"/>
      <c r="I71" s="221"/>
      <c r="J71" s="221"/>
      <c r="K71" s="222">
        <f t="shared" si="11"/>
        <v>3</v>
      </c>
    </row>
    <row r="72" spans="1:11" s="232" customFormat="1" ht="15.9" customHeight="1" x14ac:dyDescent="0.35">
      <c r="A72" s="212">
        <v>7</v>
      </c>
      <c r="B72" s="215" t="s">
        <v>471</v>
      </c>
      <c r="C72" s="215" t="s">
        <v>472</v>
      </c>
      <c r="D72" s="221"/>
      <c r="E72" s="221">
        <v>1</v>
      </c>
      <c r="F72" s="221"/>
      <c r="G72" s="221"/>
      <c r="H72" s="221"/>
      <c r="I72" s="221"/>
      <c r="J72" s="221"/>
      <c r="K72" s="222">
        <f t="shared" si="11"/>
        <v>1</v>
      </c>
    </row>
    <row r="73" spans="1:11" s="232" customFormat="1" ht="15.9" customHeight="1" x14ac:dyDescent="0.35">
      <c r="A73" s="212">
        <v>8</v>
      </c>
      <c r="B73" s="213" t="s">
        <v>440</v>
      </c>
      <c r="C73" s="213" t="s">
        <v>441</v>
      </c>
      <c r="D73" s="221"/>
      <c r="E73" s="221">
        <v>2</v>
      </c>
      <c r="F73" s="221">
        <v>2</v>
      </c>
      <c r="G73" s="221">
        <v>3</v>
      </c>
      <c r="H73" s="221"/>
      <c r="I73" s="221"/>
      <c r="J73" s="221"/>
      <c r="K73" s="222">
        <f t="shared" si="11"/>
        <v>7</v>
      </c>
    </row>
    <row r="74" spans="1:11" ht="15" customHeight="1" x14ac:dyDescent="0.35">
      <c r="A74" s="212">
        <v>9</v>
      </c>
      <c r="B74" s="213" t="s">
        <v>473</v>
      </c>
      <c r="C74" s="213" t="s">
        <v>474</v>
      </c>
      <c r="D74" s="213"/>
      <c r="E74" s="212"/>
      <c r="F74" s="212">
        <v>3</v>
      </c>
      <c r="G74" s="212">
        <v>3</v>
      </c>
      <c r="H74" s="212"/>
      <c r="I74" s="212">
        <v>2</v>
      </c>
      <c r="J74" s="212">
        <v>3</v>
      </c>
      <c r="K74" s="222">
        <f t="shared" si="11"/>
        <v>11</v>
      </c>
    </row>
    <row r="75" spans="1:11" ht="19.5" customHeight="1" x14ac:dyDescent="0.35">
      <c r="A75" s="212">
        <v>10</v>
      </c>
      <c r="B75" s="213" t="s">
        <v>475</v>
      </c>
      <c r="C75" s="213" t="s">
        <v>476</v>
      </c>
      <c r="D75" s="212"/>
      <c r="E75" s="212"/>
      <c r="F75" s="212">
        <v>3</v>
      </c>
      <c r="G75" s="212">
        <v>3</v>
      </c>
      <c r="H75" s="212"/>
      <c r="I75" s="212"/>
      <c r="J75" s="212"/>
      <c r="K75" s="222">
        <f t="shared" si="11"/>
        <v>6</v>
      </c>
    </row>
    <row r="76" spans="1:11" ht="22.5" customHeight="1" x14ac:dyDescent="0.35">
      <c r="A76" s="212"/>
      <c r="B76" s="217" t="s">
        <v>327</v>
      </c>
      <c r="C76" s="217"/>
      <c r="D76" s="235">
        <f t="shared" ref="D76:K76" si="12">SUM(D66:D75)</f>
        <v>1</v>
      </c>
      <c r="E76" s="235">
        <f t="shared" si="12"/>
        <v>6</v>
      </c>
      <c r="F76" s="235">
        <f t="shared" si="12"/>
        <v>9</v>
      </c>
      <c r="G76" s="235">
        <f t="shared" si="12"/>
        <v>16</v>
      </c>
      <c r="H76" s="235">
        <f t="shared" si="12"/>
        <v>0</v>
      </c>
      <c r="I76" s="235">
        <f t="shared" si="12"/>
        <v>4</v>
      </c>
      <c r="J76" s="235">
        <f t="shared" si="12"/>
        <v>3</v>
      </c>
      <c r="K76" s="234">
        <f t="shared" si="12"/>
        <v>38</v>
      </c>
    </row>
    <row r="77" spans="1:11" ht="24.45" customHeight="1" x14ac:dyDescent="0.25">
      <c r="A77" s="363" t="s">
        <v>477</v>
      </c>
      <c r="B77" s="363"/>
      <c r="C77" s="363"/>
      <c r="D77" s="363"/>
      <c r="E77" s="363"/>
      <c r="F77" s="363"/>
      <c r="G77" s="363"/>
      <c r="H77" s="363"/>
      <c r="I77" s="363"/>
      <c r="J77" s="363"/>
      <c r="K77" s="363"/>
    </row>
    <row r="78" spans="1:11" ht="15.75" customHeight="1" x14ac:dyDescent="0.25">
      <c r="A78" s="212">
        <v>1</v>
      </c>
      <c r="B78" s="213" t="s">
        <v>478</v>
      </c>
      <c r="C78" s="215" t="s">
        <v>408</v>
      </c>
      <c r="D78" s="212"/>
      <c r="E78" s="212">
        <v>1</v>
      </c>
      <c r="F78" s="212"/>
      <c r="G78" s="212"/>
      <c r="H78" s="212"/>
      <c r="I78" s="212"/>
      <c r="J78" s="212"/>
      <c r="K78" s="214">
        <f t="shared" ref="K78:K85" si="13">SUM(D78:J78)</f>
        <v>1</v>
      </c>
    </row>
    <row r="79" spans="1:11" ht="33" customHeight="1" x14ac:dyDescent="0.25">
      <c r="A79" s="212">
        <v>2</v>
      </c>
      <c r="B79" s="213" t="s">
        <v>424</v>
      </c>
      <c r="C79" s="213" t="s">
        <v>431</v>
      </c>
      <c r="D79" s="212">
        <v>1</v>
      </c>
      <c r="E79" s="212"/>
      <c r="F79" s="212"/>
      <c r="G79" s="212"/>
      <c r="H79" s="212"/>
      <c r="I79" s="212"/>
      <c r="J79" s="212"/>
      <c r="K79" s="214">
        <f t="shared" si="13"/>
        <v>1</v>
      </c>
    </row>
    <row r="80" spans="1:11" ht="15.75" customHeight="1" x14ac:dyDescent="0.25">
      <c r="A80" s="212">
        <v>3</v>
      </c>
      <c r="B80" s="215" t="s">
        <v>436</v>
      </c>
      <c r="C80" s="215" t="s">
        <v>437</v>
      </c>
      <c r="D80" s="212">
        <v>2</v>
      </c>
      <c r="E80" s="212"/>
      <c r="F80" s="212"/>
      <c r="G80" s="212"/>
      <c r="H80" s="212"/>
      <c r="I80" s="212"/>
      <c r="J80" s="212"/>
      <c r="K80" s="214">
        <f t="shared" si="13"/>
        <v>2</v>
      </c>
    </row>
    <row r="81" spans="1:11" ht="15" customHeight="1" x14ac:dyDescent="0.25">
      <c r="A81" s="212">
        <v>4</v>
      </c>
      <c r="B81" s="213" t="s">
        <v>475</v>
      </c>
      <c r="C81" s="213" t="s">
        <v>476</v>
      </c>
      <c r="D81" s="212"/>
      <c r="E81" s="212"/>
      <c r="F81" s="212"/>
      <c r="G81" s="212">
        <v>2</v>
      </c>
      <c r="H81" s="212"/>
      <c r="I81" s="212"/>
      <c r="J81" s="212"/>
      <c r="K81" s="214">
        <f t="shared" si="13"/>
        <v>2</v>
      </c>
    </row>
    <row r="82" spans="1:11" ht="15" customHeight="1" x14ac:dyDescent="0.25">
      <c r="A82" s="212">
        <v>5</v>
      </c>
      <c r="B82" s="213" t="s">
        <v>434</v>
      </c>
      <c r="C82" s="213" t="s">
        <v>435</v>
      </c>
      <c r="D82" s="212"/>
      <c r="E82" s="212">
        <v>1</v>
      </c>
      <c r="F82" s="212"/>
      <c r="G82" s="212"/>
      <c r="H82" s="212"/>
      <c r="I82" s="212"/>
      <c r="J82" s="212"/>
      <c r="K82" s="214">
        <f t="shared" si="13"/>
        <v>1</v>
      </c>
    </row>
    <row r="83" spans="1:11" s="232" customFormat="1" ht="15.9" customHeight="1" x14ac:dyDescent="0.3">
      <c r="A83" s="212">
        <v>6</v>
      </c>
      <c r="B83" s="213" t="s">
        <v>440</v>
      </c>
      <c r="C83" s="213" t="s">
        <v>441</v>
      </c>
      <c r="D83" s="221">
        <v>1</v>
      </c>
      <c r="E83" s="221">
        <v>2</v>
      </c>
      <c r="F83" s="221"/>
      <c r="G83" s="221">
        <v>2</v>
      </c>
      <c r="H83" s="221"/>
      <c r="I83" s="221"/>
      <c r="J83" s="221"/>
      <c r="K83" s="214">
        <f t="shared" si="13"/>
        <v>5</v>
      </c>
    </row>
    <row r="84" spans="1:11" ht="15" customHeight="1" x14ac:dyDescent="0.25">
      <c r="A84" s="212">
        <v>7</v>
      </c>
      <c r="B84" s="215" t="s">
        <v>377</v>
      </c>
      <c r="C84" s="215" t="s">
        <v>378</v>
      </c>
      <c r="D84" s="212"/>
      <c r="E84" s="212"/>
      <c r="F84" s="212">
        <v>1</v>
      </c>
      <c r="G84" s="212"/>
      <c r="H84" s="212"/>
      <c r="I84" s="212"/>
      <c r="J84" s="212"/>
      <c r="K84" s="214">
        <f t="shared" si="13"/>
        <v>1</v>
      </c>
    </row>
    <row r="85" spans="1:11" ht="15" customHeight="1" x14ac:dyDescent="0.25">
      <c r="A85" s="212">
        <v>8</v>
      </c>
      <c r="B85" s="213" t="s">
        <v>473</v>
      </c>
      <c r="C85" s="213" t="s">
        <v>474</v>
      </c>
      <c r="D85" s="213"/>
      <c r="E85" s="212"/>
      <c r="F85" s="212"/>
      <c r="G85" s="212">
        <v>2</v>
      </c>
      <c r="H85" s="212"/>
      <c r="I85" s="212"/>
      <c r="J85" s="212"/>
      <c r="K85" s="214">
        <f t="shared" si="13"/>
        <v>2</v>
      </c>
    </row>
    <row r="86" spans="1:11" ht="22.5" customHeight="1" x14ac:dyDescent="0.35">
      <c r="A86" s="212"/>
      <c r="B86" s="217" t="s">
        <v>327</v>
      </c>
      <c r="C86" s="217"/>
      <c r="D86" s="235">
        <f t="shared" ref="D86:K86" si="14">SUM(D78:D85)</f>
        <v>4</v>
      </c>
      <c r="E86" s="235">
        <f t="shared" si="14"/>
        <v>4</v>
      </c>
      <c r="F86" s="235">
        <f t="shared" si="14"/>
        <v>1</v>
      </c>
      <c r="G86" s="235">
        <f t="shared" si="14"/>
        <v>6</v>
      </c>
      <c r="H86" s="235">
        <f t="shared" si="14"/>
        <v>0</v>
      </c>
      <c r="I86" s="235">
        <f t="shared" si="14"/>
        <v>0</v>
      </c>
      <c r="J86" s="235">
        <f t="shared" si="14"/>
        <v>0</v>
      </c>
      <c r="K86" s="234">
        <f t="shared" si="14"/>
        <v>15</v>
      </c>
    </row>
    <row r="87" spans="1:11" ht="24.45" customHeight="1" x14ac:dyDescent="0.25">
      <c r="A87" s="363" t="s">
        <v>479</v>
      </c>
      <c r="B87" s="363"/>
      <c r="C87" s="363"/>
      <c r="D87" s="363"/>
      <c r="E87" s="363"/>
      <c r="F87" s="363"/>
      <c r="G87" s="363"/>
      <c r="H87" s="363"/>
      <c r="I87" s="363"/>
      <c r="J87" s="363"/>
      <c r="K87" s="363"/>
    </row>
    <row r="88" spans="1:11" ht="30" customHeight="1" x14ac:dyDescent="0.25">
      <c r="A88" s="212">
        <v>1</v>
      </c>
      <c r="B88" s="213" t="s">
        <v>335</v>
      </c>
      <c r="C88" s="213" t="s">
        <v>336</v>
      </c>
      <c r="D88" s="212"/>
      <c r="E88" s="212"/>
      <c r="F88" s="212"/>
      <c r="G88" s="212">
        <v>1</v>
      </c>
      <c r="H88" s="212"/>
      <c r="I88" s="212"/>
      <c r="J88" s="212"/>
      <c r="K88" s="214">
        <f t="shared" ref="K88:K104" si="15">SUM(D88:J88)</f>
        <v>1</v>
      </c>
    </row>
    <row r="89" spans="1:11" ht="15" customHeight="1" x14ac:dyDescent="0.25">
      <c r="A89" s="212">
        <v>2</v>
      </c>
      <c r="B89" s="213" t="s">
        <v>414</v>
      </c>
      <c r="C89" s="213" t="s">
        <v>415</v>
      </c>
      <c r="D89" s="213"/>
      <c r="E89" s="212"/>
      <c r="F89" s="212">
        <v>1</v>
      </c>
      <c r="G89" s="212"/>
      <c r="H89" s="212"/>
      <c r="I89" s="212"/>
      <c r="J89" s="212"/>
      <c r="K89" s="214">
        <f t="shared" si="15"/>
        <v>1</v>
      </c>
    </row>
    <row r="90" spans="1:11" ht="15" customHeight="1" x14ac:dyDescent="0.25">
      <c r="A90" s="212">
        <v>3</v>
      </c>
      <c r="B90" s="213" t="s">
        <v>480</v>
      </c>
      <c r="C90" s="213" t="s">
        <v>481</v>
      </c>
      <c r="D90" s="213"/>
      <c r="E90" s="212"/>
      <c r="F90" s="212">
        <v>1</v>
      </c>
      <c r="G90" s="212"/>
      <c r="H90" s="212"/>
      <c r="I90" s="212"/>
      <c r="J90" s="212"/>
      <c r="K90" s="214">
        <f t="shared" si="15"/>
        <v>1</v>
      </c>
    </row>
    <row r="91" spans="1:11" ht="15" customHeight="1" x14ac:dyDescent="0.25">
      <c r="A91" s="212">
        <v>4</v>
      </c>
      <c r="B91" s="213" t="s">
        <v>482</v>
      </c>
      <c r="C91" s="213" t="s">
        <v>483</v>
      </c>
      <c r="D91" s="213"/>
      <c r="E91" s="212"/>
      <c r="F91" s="212">
        <v>2</v>
      </c>
      <c r="G91" s="212"/>
      <c r="H91" s="212"/>
      <c r="I91" s="212"/>
      <c r="J91" s="212"/>
      <c r="K91" s="214">
        <f t="shared" si="15"/>
        <v>2</v>
      </c>
    </row>
    <row r="92" spans="1:11" ht="43.5" customHeight="1" x14ac:dyDescent="0.25">
      <c r="A92" s="212">
        <v>5</v>
      </c>
      <c r="B92" s="213" t="s">
        <v>484</v>
      </c>
      <c r="C92" s="213" t="s">
        <v>485</v>
      </c>
      <c r="D92" s="213"/>
      <c r="E92" s="212"/>
      <c r="F92" s="212">
        <v>1</v>
      </c>
      <c r="G92" s="212"/>
      <c r="H92" s="212"/>
      <c r="I92" s="212"/>
      <c r="J92" s="212"/>
      <c r="K92" s="214">
        <f t="shared" si="15"/>
        <v>1</v>
      </c>
    </row>
    <row r="93" spans="1:11" ht="15" customHeight="1" x14ac:dyDescent="0.25">
      <c r="A93" s="212">
        <v>6</v>
      </c>
      <c r="B93" s="213" t="s">
        <v>486</v>
      </c>
      <c r="C93" s="215" t="s">
        <v>487</v>
      </c>
      <c r="D93" s="213"/>
      <c r="E93" s="212">
        <v>1</v>
      </c>
      <c r="F93" s="212"/>
      <c r="G93" s="212"/>
      <c r="H93" s="212"/>
      <c r="I93" s="212"/>
      <c r="J93" s="212"/>
      <c r="K93" s="214">
        <f t="shared" si="15"/>
        <v>1</v>
      </c>
    </row>
    <row r="94" spans="1:11" ht="15" customHeight="1" x14ac:dyDescent="0.25">
      <c r="A94" s="212">
        <v>7</v>
      </c>
      <c r="B94" s="213" t="s">
        <v>488</v>
      </c>
      <c r="C94" s="213" t="s">
        <v>489</v>
      </c>
      <c r="D94" s="213"/>
      <c r="E94" s="212">
        <v>1</v>
      </c>
      <c r="F94" s="212"/>
      <c r="G94" s="212"/>
      <c r="H94" s="212"/>
      <c r="I94" s="212"/>
      <c r="J94" s="212"/>
      <c r="K94" s="214">
        <f t="shared" si="15"/>
        <v>1</v>
      </c>
    </row>
    <row r="95" spans="1:11" ht="15" customHeight="1" x14ac:dyDescent="0.25">
      <c r="A95" s="212">
        <v>8</v>
      </c>
      <c r="B95" s="215" t="s">
        <v>377</v>
      </c>
      <c r="C95" s="215" t="s">
        <v>378</v>
      </c>
      <c r="D95" s="213"/>
      <c r="E95" s="212">
        <v>2</v>
      </c>
      <c r="F95" s="212"/>
      <c r="G95" s="212"/>
      <c r="H95" s="212"/>
      <c r="I95" s="212"/>
      <c r="J95" s="212"/>
      <c r="K95" s="214">
        <f t="shared" si="15"/>
        <v>2</v>
      </c>
    </row>
    <row r="96" spans="1:11" ht="17.25" customHeight="1" x14ac:dyDescent="0.25">
      <c r="A96" s="212">
        <v>9</v>
      </c>
      <c r="B96" s="215" t="s">
        <v>471</v>
      </c>
      <c r="C96" s="215" t="s">
        <v>472</v>
      </c>
      <c r="D96" s="212"/>
      <c r="E96" s="212"/>
      <c r="F96" s="212">
        <v>2</v>
      </c>
      <c r="G96" s="212">
        <v>1</v>
      </c>
      <c r="H96" s="212"/>
      <c r="I96" s="212"/>
      <c r="J96" s="212"/>
      <c r="K96" s="214">
        <f t="shared" si="15"/>
        <v>3</v>
      </c>
    </row>
    <row r="97" spans="1:11" s="231" customFormat="1" ht="29.25" customHeight="1" x14ac:dyDescent="0.25">
      <c r="A97" s="212">
        <v>10</v>
      </c>
      <c r="B97" s="213" t="s">
        <v>424</v>
      </c>
      <c r="C97" s="213" t="s">
        <v>431</v>
      </c>
      <c r="D97" s="212">
        <v>1</v>
      </c>
      <c r="E97" s="212"/>
      <c r="F97" s="212">
        <v>1</v>
      </c>
      <c r="G97" s="212">
        <v>2</v>
      </c>
      <c r="H97" s="212"/>
      <c r="I97" s="212">
        <v>2</v>
      </c>
      <c r="J97" s="212">
        <v>2</v>
      </c>
      <c r="K97" s="214">
        <f t="shared" si="15"/>
        <v>8</v>
      </c>
    </row>
    <row r="98" spans="1:11" s="231" customFormat="1" ht="16.5" customHeight="1" x14ac:dyDescent="0.25">
      <c r="A98" s="212">
        <v>11</v>
      </c>
      <c r="B98" s="213" t="s">
        <v>432</v>
      </c>
      <c r="C98" s="213" t="s">
        <v>433</v>
      </c>
      <c r="D98" s="212"/>
      <c r="E98" s="212">
        <v>1</v>
      </c>
      <c r="F98" s="212"/>
      <c r="G98" s="212"/>
      <c r="H98" s="212"/>
      <c r="I98" s="212"/>
      <c r="J98" s="212"/>
      <c r="K98" s="214">
        <f t="shared" si="15"/>
        <v>1</v>
      </c>
    </row>
    <row r="99" spans="1:11" ht="15" customHeight="1" x14ac:dyDescent="0.25">
      <c r="A99" s="212">
        <v>12</v>
      </c>
      <c r="B99" s="213" t="s">
        <v>434</v>
      </c>
      <c r="C99" s="213" t="s">
        <v>435</v>
      </c>
      <c r="D99" s="212">
        <v>1</v>
      </c>
      <c r="E99" s="212">
        <v>2</v>
      </c>
      <c r="F99" s="212">
        <v>1</v>
      </c>
      <c r="G99" s="212"/>
      <c r="H99" s="212"/>
      <c r="I99" s="212"/>
      <c r="J99" s="212"/>
      <c r="K99" s="214">
        <f t="shared" si="15"/>
        <v>4</v>
      </c>
    </row>
    <row r="100" spans="1:11" s="231" customFormat="1" ht="16.5" customHeight="1" x14ac:dyDescent="0.25">
      <c r="A100" s="212">
        <v>13</v>
      </c>
      <c r="B100" s="215" t="s">
        <v>436</v>
      </c>
      <c r="C100" s="215" t="s">
        <v>437</v>
      </c>
      <c r="D100" s="212">
        <v>1</v>
      </c>
      <c r="E100" s="212">
        <v>1</v>
      </c>
      <c r="F100" s="212"/>
      <c r="G100" s="212"/>
      <c r="H100" s="212"/>
      <c r="I100" s="212">
        <v>1</v>
      </c>
      <c r="J100" s="212"/>
      <c r="K100" s="214">
        <f t="shared" si="15"/>
        <v>3</v>
      </c>
    </row>
    <row r="101" spans="1:11" s="232" customFormat="1" ht="15.9" customHeight="1" x14ac:dyDescent="0.3">
      <c r="A101" s="212">
        <v>14</v>
      </c>
      <c r="B101" s="213" t="s">
        <v>440</v>
      </c>
      <c r="C101" s="213" t="s">
        <v>441</v>
      </c>
      <c r="D101" s="221">
        <v>2</v>
      </c>
      <c r="E101" s="221">
        <v>1</v>
      </c>
      <c r="F101" s="221">
        <v>1</v>
      </c>
      <c r="G101" s="221">
        <v>3</v>
      </c>
      <c r="H101" s="221"/>
      <c r="I101" s="221"/>
      <c r="J101" s="221">
        <v>1</v>
      </c>
      <c r="K101" s="214">
        <f t="shared" si="15"/>
        <v>8</v>
      </c>
    </row>
    <row r="102" spans="1:11" s="232" customFormat="1" ht="16.5" customHeight="1" x14ac:dyDescent="0.3">
      <c r="A102" s="212">
        <v>15</v>
      </c>
      <c r="B102" s="213" t="s">
        <v>478</v>
      </c>
      <c r="C102" s="215" t="s">
        <v>408</v>
      </c>
      <c r="D102" s="221"/>
      <c r="E102" s="221"/>
      <c r="F102" s="221">
        <v>1</v>
      </c>
      <c r="G102" s="221">
        <v>1</v>
      </c>
      <c r="H102" s="221"/>
      <c r="I102" s="221"/>
      <c r="J102" s="221"/>
      <c r="K102" s="214">
        <f t="shared" si="15"/>
        <v>2</v>
      </c>
    </row>
    <row r="103" spans="1:11" s="223" customFormat="1" ht="15" customHeight="1" x14ac:dyDescent="0.25">
      <c r="A103" s="212">
        <v>16</v>
      </c>
      <c r="B103" s="213" t="s">
        <v>490</v>
      </c>
      <c r="C103" s="215" t="s">
        <v>491</v>
      </c>
      <c r="D103" s="212"/>
      <c r="E103" s="212"/>
      <c r="F103" s="212">
        <v>2</v>
      </c>
      <c r="G103" s="212"/>
      <c r="H103" s="212"/>
      <c r="I103" s="212"/>
      <c r="J103" s="212"/>
      <c r="K103" s="214">
        <f t="shared" si="15"/>
        <v>2</v>
      </c>
    </row>
    <row r="104" spans="1:11" ht="19.5" customHeight="1" x14ac:dyDescent="0.25">
      <c r="A104" s="212">
        <v>17</v>
      </c>
      <c r="B104" s="213" t="s">
        <v>473</v>
      </c>
      <c r="C104" s="213" t="s">
        <v>474</v>
      </c>
      <c r="D104" s="212"/>
      <c r="E104" s="212"/>
      <c r="F104" s="212">
        <v>3</v>
      </c>
      <c r="G104" s="212">
        <v>4</v>
      </c>
      <c r="H104" s="212"/>
      <c r="I104" s="212"/>
      <c r="J104" s="212"/>
      <c r="K104" s="214">
        <f t="shared" si="15"/>
        <v>7</v>
      </c>
    </row>
    <row r="105" spans="1:11" ht="22.5" customHeight="1" x14ac:dyDescent="0.35">
      <c r="A105" s="212"/>
      <c r="B105" s="217" t="s">
        <v>327</v>
      </c>
      <c r="C105" s="217"/>
      <c r="D105" s="235">
        <f t="shared" ref="D105:K105" si="16">SUM(D88:D104)</f>
        <v>5</v>
      </c>
      <c r="E105" s="235">
        <f t="shared" si="16"/>
        <v>9</v>
      </c>
      <c r="F105" s="235">
        <f t="shared" si="16"/>
        <v>16</v>
      </c>
      <c r="G105" s="235">
        <f t="shared" si="16"/>
        <v>12</v>
      </c>
      <c r="H105" s="235">
        <f t="shared" si="16"/>
        <v>0</v>
      </c>
      <c r="I105" s="235">
        <f t="shared" si="16"/>
        <v>3</v>
      </c>
      <c r="J105" s="235">
        <f t="shared" si="16"/>
        <v>3</v>
      </c>
      <c r="K105" s="234">
        <f t="shared" si="16"/>
        <v>48</v>
      </c>
    </row>
    <row r="106" spans="1:11" ht="35.25" customHeight="1" x14ac:dyDescent="0.25">
      <c r="A106" s="363" t="s">
        <v>492</v>
      </c>
      <c r="B106" s="363"/>
      <c r="C106" s="363"/>
      <c r="D106" s="363"/>
      <c r="E106" s="363"/>
      <c r="F106" s="363"/>
      <c r="G106" s="363"/>
      <c r="H106" s="363"/>
      <c r="I106" s="363"/>
      <c r="J106" s="363"/>
      <c r="K106" s="363"/>
    </row>
    <row r="107" spans="1:11" s="223" customFormat="1" ht="15" customHeight="1" x14ac:dyDescent="0.35">
      <c r="A107" s="212">
        <v>1</v>
      </c>
      <c r="B107" s="213" t="s">
        <v>457</v>
      </c>
      <c r="C107" s="213" t="s">
        <v>458</v>
      </c>
      <c r="D107" s="212"/>
      <c r="E107" s="212"/>
      <c r="F107" s="212"/>
      <c r="G107" s="212"/>
      <c r="H107" s="212"/>
      <c r="I107" s="212">
        <v>1</v>
      </c>
      <c r="J107" s="212"/>
      <c r="K107" s="222">
        <f t="shared" ref="K107:K116" si="17">SUM(D107:J107)</f>
        <v>1</v>
      </c>
    </row>
    <row r="108" spans="1:11" s="223" customFormat="1" ht="15" customHeight="1" x14ac:dyDescent="0.35">
      <c r="A108" s="212">
        <v>2</v>
      </c>
      <c r="B108" s="215" t="s">
        <v>377</v>
      </c>
      <c r="C108" s="215" t="s">
        <v>378</v>
      </c>
      <c r="D108" s="212"/>
      <c r="E108" s="212"/>
      <c r="F108" s="212">
        <v>1</v>
      </c>
      <c r="G108" s="212"/>
      <c r="H108" s="212"/>
      <c r="I108" s="212"/>
      <c r="J108" s="212"/>
      <c r="K108" s="222">
        <f t="shared" si="17"/>
        <v>1</v>
      </c>
    </row>
    <row r="109" spans="1:11" s="223" customFormat="1" ht="33.75" customHeight="1" x14ac:dyDescent="0.35">
      <c r="A109" s="212">
        <v>3</v>
      </c>
      <c r="B109" s="213" t="s">
        <v>445</v>
      </c>
      <c r="C109" s="213" t="s">
        <v>446</v>
      </c>
      <c r="D109" s="212"/>
      <c r="E109" s="212"/>
      <c r="F109" s="212"/>
      <c r="G109" s="212"/>
      <c r="H109" s="212"/>
      <c r="I109" s="212"/>
      <c r="J109" s="212">
        <v>2</v>
      </c>
      <c r="K109" s="222">
        <f t="shared" si="17"/>
        <v>2</v>
      </c>
    </row>
    <row r="110" spans="1:11" s="231" customFormat="1" ht="36.75" customHeight="1" x14ac:dyDescent="0.35">
      <c r="A110" s="212">
        <v>4</v>
      </c>
      <c r="B110" s="213" t="s">
        <v>424</v>
      </c>
      <c r="C110" s="213" t="s">
        <v>431</v>
      </c>
      <c r="D110" s="212"/>
      <c r="E110" s="212"/>
      <c r="F110" s="212"/>
      <c r="G110" s="212">
        <v>1</v>
      </c>
      <c r="H110" s="212"/>
      <c r="I110" s="212"/>
      <c r="J110" s="212"/>
      <c r="K110" s="222">
        <f t="shared" si="17"/>
        <v>1</v>
      </c>
    </row>
    <row r="111" spans="1:11" s="231" customFormat="1" ht="34.5" customHeight="1" x14ac:dyDescent="0.35">
      <c r="A111" s="212">
        <v>5</v>
      </c>
      <c r="B111" s="213" t="s">
        <v>493</v>
      </c>
      <c r="C111" s="213" t="s">
        <v>494</v>
      </c>
      <c r="D111" s="212"/>
      <c r="E111" s="212"/>
      <c r="F111" s="212">
        <v>4</v>
      </c>
      <c r="G111" s="212"/>
      <c r="H111" s="212"/>
      <c r="I111" s="212">
        <v>2</v>
      </c>
      <c r="J111" s="212"/>
      <c r="K111" s="222">
        <f t="shared" si="17"/>
        <v>6</v>
      </c>
    </row>
    <row r="112" spans="1:11" s="231" customFormat="1" ht="21.75" customHeight="1" x14ac:dyDescent="0.35">
      <c r="A112" s="212">
        <v>6</v>
      </c>
      <c r="B112" s="213" t="s">
        <v>490</v>
      </c>
      <c r="C112" s="213" t="s">
        <v>491</v>
      </c>
      <c r="D112" s="212"/>
      <c r="E112" s="212"/>
      <c r="F112" s="212">
        <v>2</v>
      </c>
      <c r="G112" s="212"/>
      <c r="H112" s="212"/>
      <c r="I112" s="212"/>
      <c r="J112" s="212"/>
      <c r="K112" s="222">
        <f t="shared" si="17"/>
        <v>2</v>
      </c>
    </row>
    <row r="113" spans="1:11" s="231" customFormat="1" ht="21.75" customHeight="1" x14ac:dyDescent="0.35">
      <c r="A113" s="212">
        <v>7</v>
      </c>
      <c r="B113" s="215" t="s">
        <v>495</v>
      </c>
      <c r="C113" s="215" t="s">
        <v>496</v>
      </c>
      <c r="D113" s="212"/>
      <c r="E113" s="212"/>
      <c r="F113" s="212"/>
      <c r="G113" s="212"/>
      <c r="H113" s="212"/>
      <c r="I113" s="212">
        <v>1</v>
      </c>
      <c r="J113" s="212"/>
      <c r="K113" s="222">
        <f t="shared" si="17"/>
        <v>1</v>
      </c>
    </row>
    <row r="114" spans="1:11" s="231" customFormat="1" ht="21.75" customHeight="1" x14ac:dyDescent="0.35">
      <c r="A114" s="212">
        <v>8</v>
      </c>
      <c r="B114" s="215" t="s">
        <v>486</v>
      </c>
      <c r="C114" s="215" t="s">
        <v>487</v>
      </c>
      <c r="D114" s="212"/>
      <c r="E114" s="212"/>
      <c r="F114" s="212"/>
      <c r="G114" s="212"/>
      <c r="H114" s="212"/>
      <c r="I114" s="212">
        <v>1</v>
      </c>
      <c r="J114" s="212"/>
      <c r="K114" s="222">
        <f t="shared" si="17"/>
        <v>1</v>
      </c>
    </row>
    <row r="115" spans="1:11" s="231" customFormat="1" ht="21.75" customHeight="1" x14ac:dyDescent="0.35">
      <c r="A115" s="212">
        <v>9</v>
      </c>
      <c r="B115" s="215" t="s">
        <v>497</v>
      </c>
      <c r="C115" s="215" t="s">
        <v>498</v>
      </c>
      <c r="D115" s="212"/>
      <c r="E115" s="212"/>
      <c r="F115" s="212"/>
      <c r="G115" s="212">
        <v>1</v>
      </c>
      <c r="H115" s="212"/>
      <c r="I115" s="212"/>
      <c r="J115" s="212"/>
      <c r="K115" s="222">
        <f t="shared" si="17"/>
        <v>1</v>
      </c>
    </row>
    <row r="116" spans="1:11" s="231" customFormat="1" ht="21.75" customHeight="1" x14ac:dyDescent="0.35">
      <c r="A116" s="212">
        <v>10</v>
      </c>
      <c r="B116" s="215" t="s">
        <v>499</v>
      </c>
      <c r="C116" s="215" t="s">
        <v>500</v>
      </c>
      <c r="D116" s="212"/>
      <c r="E116" s="212"/>
      <c r="F116" s="212"/>
      <c r="G116" s="212">
        <v>2</v>
      </c>
      <c r="H116" s="212"/>
      <c r="I116" s="212"/>
      <c r="J116" s="212"/>
      <c r="K116" s="222">
        <f t="shared" si="17"/>
        <v>2</v>
      </c>
    </row>
    <row r="117" spans="1:11" ht="24.75" customHeight="1" x14ac:dyDescent="0.35">
      <c r="A117" s="212"/>
      <c r="B117" s="217" t="s">
        <v>327</v>
      </c>
      <c r="C117" s="217"/>
      <c r="D117" s="235">
        <f t="shared" ref="D117:K117" si="18">SUM(D107:D116)</f>
        <v>0</v>
      </c>
      <c r="E117" s="235">
        <f t="shared" si="18"/>
        <v>0</v>
      </c>
      <c r="F117" s="235">
        <f t="shared" si="18"/>
        <v>7</v>
      </c>
      <c r="G117" s="235">
        <f t="shared" si="18"/>
        <v>4</v>
      </c>
      <c r="H117" s="235">
        <f t="shared" si="18"/>
        <v>0</v>
      </c>
      <c r="I117" s="235">
        <f t="shared" si="18"/>
        <v>5</v>
      </c>
      <c r="J117" s="235">
        <f t="shared" si="18"/>
        <v>2</v>
      </c>
      <c r="K117" s="234">
        <f t="shared" si="18"/>
        <v>18</v>
      </c>
    </row>
    <row r="118" spans="1:11" ht="24.45" customHeight="1" x14ac:dyDescent="0.25">
      <c r="A118" s="363" t="s">
        <v>501</v>
      </c>
      <c r="B118" s="363"/>
      <c r="C118" s="363"/>
      <c r="D118" s="363"/>
      <c r="E118" s="363"/>
      <c r="F118" s="363"/>
      <c r="G118" s="363"/>
      <c r="H118" s="363"/>
      <c r="I118" s="363"/>
      <c r="J118" s="363"/>
      <c r="K118" s="363"/>
    </row>
    <row r="119" spans="1:11" ht="16.5" customHeight="1" x14ac:dyDescent="0.3">
      <c r="A119" s="212">
        <v>1</v>
      </c>
      <c r="B119" s="215" t="s">
        <v>377</v>
      </c>
      <c r="C119" s="215" t="s">
        <v>378</v>
      </c>
      <c r="D119" s="212"/>
      <c r="E119" s="212">
        <v>3</v>
      </c>
      <c r="F119" s="221">
        <v>2</v>
      </c>
      <c r="G119" s="221"/>
      <c r="H119" s="221"/>
      <c r="I119" s="221"/>
      <c r="J119" s="221"/>
      <c r="K119" s="214">
        <f>SUM(D119:J119)</f>
        <v>5</v>
      </c>
    </row>
    <row r="120" spans="1:11" ht="25.5" customHeight="1" x14ac:dyDescent="0.25">
      <c r="A120" s="212"/>
      <c r="B120" s="217" t="s">
        <v>327</v>
      </c>
      <c r="C120" s="217"/>
      <c r="D120" s="236">
        <f t="shared" ref="D120:K120" si="19">SUM(D119:D119)</f>
        <v>0</v>
      </c>
      <c r="E120" s="236">
        <f t="shared" si="19"/>
        <v>3</v>
      </c>
      <c r="F120" s="236">
        <f t="shared" si="19"/>
        <v>2</v>
      </c>
      <c r="G120" s="236">
        <f t="shared" si="19"/>
        <v>0</v>
      </c>
      <c r="H120" s="236">
        <f t="shared" si="19"/>
        <v>0</v>
      </c>
      <c r="I120" s="236">
        <f t="shared" si="19"/>
        <v>0</v>
      </c>
      <c r="J120" s="236">
        <f t="shared" si="19"/>
        <v>0</v>
      </c>
      <c r="K120" s="219">
        <f t="shared" si="19"/>
        <v>5</v>
      </c>
    </row>
    <row r="121" spans="1:11" ht="26.25" customHeight="1" x14ac:dyDescent="0.25">
      <c r="A121" s="211"/>
      <c r="B121" s="225" t="s">
        <v>502</v>
      </c>
      <c r="C121" s="225"/>
      <c r="D121" s="237">
        <f t="shared" ref="D121:K121" si="20">D17+D30+D40+D48+D61+D76+D86+D105+D117+D120+D64</f>
        <v>16</v>
      </c>
      <c r="E121" s="237">
        <f t="shared" si="20"/>
        <v>81</v>
      </c>
      <c r="F121" s="238">
        <f t="shared" si="20"/>
        <v>79</v>
      </c>
      <c r="G121" s="238">
        <f t="shared" si="20"/>
        <v>95</v>
      </c>
      <c r="H121" s="238">
        <f t="shared" si="20"/>
        <v>20</v>
      </c>
      <c r="I121" s="238">
        <f t="shared" si="20"/>
        <v>40</v>
      </c>
      <c r="J121" s="238">
        <f t="shared" si="20"/>
        <v>30</v>
      </c>
      <c r="K121" s="219">
        <f t="shared" si="20"/>
        <v>360</v>
      </c>
    </row>
  </sheetData>
  <mergeCells count="15">
    <mergeCell ref="A65:K65"/>
    <mergeCell ref="A77:K77"/>
    <mergeCell ref="A87:K87"/>
    <mergeCell ref="A106:K106"/>
    <mergeCell ref="A118:K118"/>
    <mergeCell ref="A18:K18"/>
    <mergeCell ref="A31:K31"/>
    <mergeCell ref="A41:K41"/>
    <mergeCell ref="A49:K49"/>
    <mergeCell ref="A62:K62"/>
    <mergeCell ref="A1:K1"/>
    <mergeCell ref="B2:B3"/>
    <mergeCell ref="D2:J2"/>
    <mergeCell ref="K2:K3"/>
    <mergeCell ref="A4:K4"/>
  </mergeCells>
  <pageMargins left="0.39375000000000004" right="0.39375000000000004" top="0.39375000000000004" bottom="0.39375000000000004" header="0.51180599999999998" footer="0.51180599999999998"/>
  <pageSetup paperSize="9" scale="92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X128"/>
  <sheetViews>
    <sheetView workbookViewId="0">
      <pane ySplit="3" topLeftCell="A4" activePane="bottomLeft" state="frozen"/>
      <selection sqref="A1:IV1"/>
      <selection pane="bottomLeft"/>
    </sheetView>
  </sheetViews>
  <sheetFormatPr defaultColWidth="9.109375" defaultRowHeight="12.75" customHeight="1" x14ac:dyDescent="0.25"/>
  <cols>
    <col min="1" max="1" width="5.44140625" style="3" customWidth="1"/>
    <col min="2" max="2" width="35.5546875" style="3" customWidth="1"/>
    <col min="3" max="3" width="42.109375" style="3" customWidth="1"/>
    <col min="4" max="4" width="5.88671875" style="204" customWidth="1"/>
    <col min="5" max="5" width="6.5546875" style="3" customWidth="1"/>
    <col min="6" max="6" width="5.6640625" style="3" customWidth="1"/>
    <col min="7" max="7" width="6" style="3" customWidth="1"/>
    <col min="8" max="8" width="4.6640625" style="3" customWidth="1"/>
    <col min="9" max="10" width="4.88671875" style="3" customWidth="1"/>
    <col min="11" max="11" width="6.88671875" style="3" customWidth="1"/>
    <col min="12" max="258" width="9.109375" style="5" customWidth="1"/>
  </cols>
  <sheetData>
    <row r="1" spans="1:11" s="229" customFormat="1" ht="44.25" customHeight="1" x14ac:dyDescent="0.3">
      <c r="A1" s="372" t="s">
        <v>303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</row>
    <row r="2" spans="1:11" ht="21" customHeight="1" x14ac:dyDescent="0.25">
      <c r="A2" s="208" t="s">
        <v>304</v>
      </c>
      <c r="B2" s="366" t="s">
        <v>305</v>
      </c>
      <c r="C2" s="208"/>
      <c r="D2" s="366" t="s">
        <v>5</v>
      </c>
      <c r="E2" s="366"/>
      <c r="F2" s="366"/>
      <c r="G2" s="366"/>
      <c r="H2" s="366"/>
      <c r="I2" s="366"/>
      <c r="J2" s="366"/>
      <c r="K2" s="374" t="s">
        <v>307</v>
      </c>
    </row>
    <row r="3" spans="1:11" ht="30" customHeight="1" x14ac:dyDescent="0.25">
      <c r="A3" s="208" t="s">
        <v>308</v>
      </c>
      <c r="B3" s="366"/>
      <c r="C3" s="208"/>
      <c r="D3" s="208">
        <v>1</v>
      </c>
      <c r="E3" s="208">
        <v>2</v>
      </c>
      <c r="F3" s="208">
        <v>3</v>
      </c>
      <c r="G3" s="208">
        <v>4</v>
      </c>
      <c r="H3" s="208" t="s">
        <v>309</v>
      </c>
      <c r="I3" s="210" t="s">
        <v>7</v>
      </c>
      <c r="J3" s="210" t="s">
        <v>8</v>
      </c>
      <c r="K3" s="374"/>
    </row>
    <row r="4" spans="1:11" ht="36.75" customHeight="1" x14ac:dyDescent="0.25">
      <c r="A4" s="363" t="s">
        <v>503</v>
      </c>
      <c r="B4" s="363"/>
      <c r="C4" s="363"/>
      <c r="D4" s="363"/>
      <c r="E4" s="363"/>
      <c r="F4" s="363"/>
      <c r="G4" s="363"/>
      <c r="H4" s="363"/>
      <c r="I4" s="363"/>
      <c r="J4" s="363"/>
      <c r="K4" s="363"/>
    </row>
    <row r="5" spans="1:11" ht="15" customHeight="1" x14ac:dyDescent="0.35">
      <c r="A5" s="212">
        <v>1</v>
      </c>
      <c r="B5" s="213" t="s">
        <v>414</v>
      </c>
      <c r="C5" s="213" t="s">
        <v>415</v>
      </c>
      <c r="D5" s="212"/>
      <c r="E5" s="212">
        <v>1</v>
      </c>
      <c r="F5" s="212"/>
      <c r="G5" s="212"/>
      <c r="H5" s="212"/>
      <c r="I5" s="212"/>
      <c r="J5" s="212"/>
      <c r="K5" s="222">
        <f t="shared" ref="K5:K22" si="0">SUM(D5:J5)</f>
        <v>1</v>
      </c>
    </row>
    <row r="6" spans="1:11" ht="15" customHeight="1" x14ac:dyDescent="0.35">
      <c r="A6" s="212">
        <v>2</v>
      </c>
      <c r="B6" s="215" t="s">
        <v>311</v>
      </c>
      <c r="C6" s="213" t="s">
        <v>312</v>
      </c>
      <c r="D6" s="212"/>
      <c r="E6" s="212"/>
      <c r="F6" s="212">
        <v>1</v>
      </c>
      <c r="G6" s="212">
        <v>1</v>
      </c>
      <c r="H6" s="212"/>
      <c r="I6" s="212"/>
      <c r="J6" s="212"/>
      <c r="K6" s="222">
        <f t="shared" si="0"/>
        <v>2</v>
      </c>
    </row>
    <row r="7" spans="1:11" ht="15" customHeight="1" x14ac:dyDescent="0.35">
      <c r="A7" s="212">
        <v>3</v>
      </c>
      <c r="B7" s="213" t="s">
        <v>412</v>
      </c>
      <c r="C7" s="213" t="s">
        <v>413</v>
      </c>
      <c r="D7" s="212">
        <v>1</v>
      </c>
      <c r="E7" s="212"/>
      <c r="F7" s="212"/>
      <c r="G7" s="212">
        <v>5</v>
      </c>
      <c r="H7" s="212"/>
      <c r="I7" s="212"/>
      <c r="J7" s="212"/>
      <c r="K7" s="222">
        <f t="shared" si="0"/>
        <v>6</v>
      </c>
    </row>
    <row r="8" spans="1:11" ht="15" customHeight="1" x14ac:dyDescent="0.35">
      <c r="A8" s="212">
        <v>5</v>
      </c>
      <c r="B8" s="213" t="s">
        <v>504</v>
      </c>
      <c r="C8" s="213" t="s">
        <v>505</v>
      </c>
      <c r="D8" s="212"/>
      <c r="E8" s="212"/>
      <c r="F8" s="212">
        <v>3</v>
      </c>
      <c r="G8" s="212">
        <v>2</v>
      </c>
      <c r="H8" s="212"/>
      <c r="I8" s="212">
        <v>1</v>
      </c>
      <c r="J8" s="212">
        <v>1</v>
      </c>
      <c r="K8" s="222">
        <f t="shared" si="0"/>
        <v>7</v>
      </c>
    </row>
    <row r="9" spans="1:11" ht="15" customHeight="1" x14ac:dyDescent="0.25">
      <c r="A9" s="212">
        <v>6</v>
      </c>
      <c r="B9" s="213" t="s">
        <v>321</v>
      </c>
      <c r="C9" s="213" t="s">
        <v>322</v>
      </c>
      <c r="D9" s="212"/>
      <c r="E9" s="212"/>
      <c r="F9" s="212">
        <v>3</v>
      </c>
      <c r="G9" s="212">
        <v>2</v>
      </c>
      <c r="H9" s="212">
        <v>1</v>
      </c>
      <c r="I9" s="212">
        <v>1</v>
      </c>
      <c r="J9" s="212"/>
      <c r="K9" s="214">
        <f t="shared" si="0"/>
        <v>7</v>
      </c>
    </row>
    <row r="10" spans="1:11" ht="15" customHeight="1" x14ac:dyDescent="0.35">
      <c r="A10" s="212">
        <v>7</v>
      </c>
      <c r="B10" s="215" t="s">
        <v>455</v>
      </c>
      <c r="C10" s="215" t="s">
        <v>456</v>
      </c>
      <c r="D10" s="212"/>
      <c r="E10" s="212"/>
      <c r="F10" s="212"/>
      <c r="G10" s="212">
        <v>2</v>
      </c>
      <c r="H10" s="212"/>
      <c r="I10" s="212"/>
      <c r="J10" s="212"/>
      <c r="K10" s="222">
        <f t="shared" si="0"/>
        <v>2</v>
      </c>
    </row>
    <row r="11" spans="1:11" ht="15" customHeight="1" x14ac:dyDescent="0.25">
      <c r="A11" s="212">
        <v>8</v>
      </c>
      <c r="B11" s="215" t="s">
        <v>450</v>
      </c>
      <c r="C11" s="215" t="s">
        <v>451</v>
      </c>
      <c r="D11" s="212"/>
      <c r="E11" s="212"/>
      <c r="F11" s="212">
        <v>1</v>
      </c>
      <c r="G11" s="212">
        <v>4</v>
      </c>
      <c r="H11" s="212"/>
      <c r="I11" s="212"/>
      <c r="J11" s="212"/>
      <c r="K11" s="214">
        <f t="shared" si="0"/>
        <v>5</v>
      </c>
    </row>
    <row r="12" spans="1:11" ht="18.75" customHeight="1" x14ac:dyDescent="0.35">
      <c r="A12" s="212">
        <v>9</v>
      </c>
      <c r="B12" s="215" t="s">
        <v>506</v>
      </c>
      <c r="C12" s="213" t="s">
        <v>507</v>
      </c>
      <c r="D12" s="221"/>
      <c r="E12" s="221">
        <v>2</v>
      </c>
      <c r="F12" s="221">
        <v>2</v>
      </c>
      <c r="G12" s="221"/>
      <c r="H12" s="221"/>
      <c r="I12" s="221"/>
      <c r="J12" s="221"/>
      <c r="K12" s="222">
        <f t="shared" si="0"/>
        <v>4</v>
      </c>
    </row>
    <row r="13" spans="1:11" ht="15" customHeight="1" x14ac:dyDescent="0.35">
      <c r="A13" s="212">
        <v>10</v>
      </c>
      <c r="B13" s="215" t="s">
        <v>377</v>
      </c>
      <c r="C13" s="215" t="s">
        <v>378</v>
      </c>
      <c r="D13" s="212"/>
      <c r="E13" s="212">
        <v>1</v>
      </c>
      <c r="F13" s="212">
        <v>3</v>
      </c>
      <c r="G13" s="212"/>
      <c r="H13" s="212"/>
      <c r="I13" s="212">
        <v>1</v>
      </c>
      <c r="J13" s="212"/>
      <c r="K13" s="222">
        <f t="shared" si="0"/>
        <v>5</v>
      </c>
    </row>
    <row r="14" spans="1:11" ht="15" customHeight="1" x14ac:dyDescent="0.35">
      <c r="A14" s="212">
        <v>11</v>
      </c>
      <c r="B14" s="213" t="s">
        <v>508</v>
      </c>
      <c r="C14" s="213" t="s">
        <v>509</v>
      </c>
      <c r="D14" s="212"/>
      <c r="E14" s="212"/>
      <c r="F14" s="212"/>
      <c r="G14" s="212"/>
      <c r="H14" s="212"/>
      <c r="I14" s="212">
        <v>1</v>
      </c>
      <c r="J14" s="212"/>
      <c r="K14" s="222">
        <f t="shared" si="0"/>
        <v>1</v>
      </c>
    </row>
    <row r="15" spans="1:11" ht="15" customHeight="1" x14ac:dyDescent="0.35">
      <c r="A15" s="212">
        <v>12</v>
      </c>
      <c r="B15" s="213" t="s">
        <v>510</v>
      </c>
      <c r="C15" s="213" t="s">
        <v>511</v>
      </c>
      <c r="D15" s="212"/>
      <c r="E15" s="212"/>
      <c r="F15" s="212"/>
      <c r="G15" s="212"/>
      <c r="H15" s="212"/>
      <c r="I15" s="212">
        <v>1</v>
      </c>
      <c r="J15" s="212"/>
      <c r="K15" s="222">
        <f t="shared" si="0"/>
        <v>1</v>
      </c>
    </row>
    <row r="16" spans="1:11" ht="18.75" customHeight="1" x14ac:dyDescent="0.35">
      <c r="A16" s="212">
        <v>13</v>
      </c>
      <c r="B16" s="215" t="s">
        <v>396</v>
      </c>
      <c r="C16" s="215" t="s">
        <v>397</v>
      </c>
      <c r="D16" s="221"/>
      <c r="E16" s="221"/>
      <c r="F16" s="221"/>
      <c r="G16" s="221">
        <v>4</v>
      </c>
      <c r="H16" s="221"/>
      <c r="I16" s="221"/>
      <c r="J16" s="221">
        <v>1</v>
      </c>
      <c r="K16" s="222">
        <f t="shared" si="0"/>
        <v>5</v>
      </c>
    </row>
    <row r="17" spans="1:11" ht="19.5" customHeight="1" x14ac:dyDescent="0.35">
      <c r="A17" s="212">
        <v>14</v>
      </c>
      <c r="B17" s="213" t="s">
        <v>434</v>
      </c>
      <c r="C17" s="213" t="s">
        <v>435</v>
      </c>
      <c r="D17" s="212">
        <v>1</v>
      </c>
      <c r="E17" s="212">
        <v>2</v>
      </c>
      <c r="F17" s="212">
        <v>1</v>
      </c>
      <c r="G17" s="212">
        <v>1</v>
      </c>
      <c r="H17" s="212"/>
      <c r="I17" s="212">
        <v>1</v>
      </c>
      <c r="J17" s="212"/>
      <c r="K17" s="222">
        <f t="shared" si="0"/>
        <v>6</v>
      </c>
    </row>
    <row r="18" spans="1:11" ht="13.5" customHeight="1" x14ac:dyDescent="0.35">
      <c r="A18" s="212">
        <v>15</v>
      </c>
      <c r="B18" s="215" t="s">
        <v>436</v>
      </c>
      <c r="C18" s="215" t="s">
        <v>437</v>
      </c>
      <c r="D18" s="212">
        <v>5</v>
      </c>
      <c r="E18" s="212"/>
      <c r="F18" s="212">
        <v>1</v>
      </c>
      <c r="G18" s="212"/>
      <c r="H18" s="212"/>
      <c r="I18" s="212"/>
      <c r="J18" s="212">
        <v>1</v>
      </c>
      <c r="K18" s="222">
        <f t="shared" si="0"/>
        <v>7</v>
      </c>
    </row>
    <row r="19" spans="1:11" ht="17.25" customHeight="1" x14ac:dyDescent="0.35">
      <c r="A19" s="212">
        <v>16</v>
      </c>
      <c r="B19" s="215" t="s">
        <v>471</v>
      </c>
      <c r="C19" s="215" t="s">
        <v>472</v>
      </c>
      <c r="D19" s="212"/>
      <c r="E19" s="212">
        <v>2</v>
      </c>
      <c r="F19" s="212">
        <v>3</v>
      </c>
      <c r="G19" s="212">
        <v>1</v>
      </c>
      <c r="H19" s="212"/>
      <c r="I19" s="212"/>
      <c r="J19" s="212"/>
      <c r="K19" s="222">
        <f t="shared" si="0"/>
        <v>6</v>
      </c>
    </row>
    <row r="20" spans="1:11" ht="15" customHeight="1" x14ac:dyDescent="0.35">
      <c r="A20" s="212">
        <v>17</v>
      </c>
      <c r="B20" s="213" t="s">
        <v>438</v>
      </c>
      <c r="C20" s="213" t="s">
        <v>439</v>
      </c>
      <c r="D20" s="212"/>
      <c r="E20" s="212"/>
      <c r="F20" s="212"/>
      <c r="G20" s="212">
        <v>1</v>
      </c>
      <c r="H20" s="212"/>
      <c r="I20" s="212"/>
      <c r="J20" s="212"/>
      <c r="K20" s="222">
        <f t="shared" si="0"/>
        <v>1</v>
      </c>
    </row>
    <row r="21" spans="1:11" s="232" customFormat="1" ht="15.9" customHeight="1" x14ac:dyDescent="0.3">
      <c r="A21" s="212">
        <v>18</v>
      </c>
      <c r="B21" s="213" t="s">
        <v>421</v>
      </c>
      <c r="C21" s="213" t="s">
        <v>442</v>
      </c>
      <c r="D21" s="221"/>
      <c r="E21" s="221"/>
      <c r="F21" s="221">
        <v>1</v>
      </c>
      <c r="G21" s="221"/>
      <c r="H21" s="221"/>
      <c r="I21" s="221"/>
      <c r="J21" s="221"/>
      <c r="K21" s="214">
        <f t="shared" si="0"/>
        <v>1</v>
      </c>
    </row>
    <row r="22" spans="1:11" ht="15" customHeight="1" x14ac:dyDescent="0.35">
      <c r="A22" s="212">
        <v>19</v>
      </c>
      <c r="B22" s="213" t="s">
        <v>386</v>
      </c>
      <c r="C22" s="213" t="s">
        <v>387</v>
      </c>
      <c r="D22" s="212"/>
      <c r="E22" s="212">
        <v>3</v>
      </c>
      <c r="F22" s="212">
        <v>3</v>
      </c>
      <c r="G22" s="212">
        <v>6</v>
      </c>
      <c r="H22" s="212"/>
      <c r="I22" s="212">
        <v>2</v>
      </c>
      <c r="J22" s="212">
        <v>1</v>
      </c>
      <c r="K22" s="222">
        <f t="shared" si="0"/>
        <v>15</v>
      </c>
    </row>
    <row r="23" spans="1:11" ht="21" customHeight="1" x14ac:dyDescent="0.35">
      <c r="A23" s="212"/>
      <c r="B23" s="217" t="s">
        <v>327</v>
      </c>
      <c r="C23" s="217"/>
      <c r="D23" s="214">
        <f t="shared" ref="D23:K23" si="1">SUM(D5:D22)</f>
        <v>7</v>
      </c>
      <c r="E23" s="214">
        <f t="shared" si="1"/>
        <v>11</v>
      </c>
      <c r="F23" s="214">
        <f t="shared" si="1"/>
        <v>22</v>
      </c>
      <c r="G23" s="214">
        <f t="shared" si="1"/>
        <v>29</v>
      </c>
      <c r="H23" s="214">
        <f t="shared" si="1"/>
        <v>1</v>
      </c>
      <c r="I23" s="214">
        <f t="shared" si="1"/>
        <v>8</v>
      </c>
      <c r="J23" s="214">
        <f t="shared" si="1"/>
        <v>4</v>
      </c>
      <c r="K23" s="234">
        <f t="shared" si="1"/>
        <v>82</v>
      </c>
    </row>
    <row r="24" spans="1:11" ht="24.45" customHeight="1" x14ac:dyDescent="0.25">
      <c r="A24" s="363" t="s">
        <v>512</v>
      </c>
      <c r="B24" s="363"/>
      <c r="C24" s="363"/>
      <c r="D24" s="363"/>
      <c r="E24" s="363"/>
      <c r="F24" s="363"/>
      <c r="G24" s="363"/>
      <c r="H24" s="363"/>
      <c r="I24" s="363"/>
      <c r="J24" s="363"/>
      <c r="K24" s="363"/>
    </row>
    <row r="25" spans="1:11" ht="15" customHeight="1" x14ac:dyDescent="0.25">
      <c r="A25" s="212">
        <v>1</v>
      </c>
      <c r="B25" s="213" t="s">
        <v>513</v>
      </c>
      <c r="C25" s="213" t="s">
        <v>514</v>
      </c>
      <c r="D25" s="212"/>
      <c r="E25" s="212"/>
      <c r="F25" s="212"/>
      <c r="G25" s="212"/>
      <c r="H25" s="212"/>
      <c r="I25" s="212">
        <v>1</v>
      </c>
      <c r="J25" s="212"/>
      <c r="K25" s="214">
        <f t="shared" ref="K25:K49" si="2">SUM(D25:J25)</f>
        <v>1</v>
      </c>
    </row>
    <row r="26" spans="1:11" ht="15" customHeight="1" x14ac:dyDescent="0.25">
      <c r="A26" s="212">
        <v>2</v>
      </c>
      <c r="B26" s="213" t="s">
        <v>515</v>
      </c>
      <c r="C26" s="213" t="s">
        <v>516</v>
      </c>
      <c r="D26" s="212"/>
      <c r="E26" s="212"/>
      <c r="F26" s="212"/>
      <c r="G26" s="212"/>
      <c r="H26" s="212"/>
      <c r="I26" s="212"/>
      <c r="J26" s="212">
        <v>1</v>
      </c>
      <c r="K26" s="214">
        <f t="shared" si="2"/>
        <v>1</v>
      </c>
    </row>
    <row r="27" spans="1:11" ht="15" customHeight="1" x14ac:dyDescent="0.25">
      <c r="A27" s="212">
        <v>3</v>
      </c>
      <c r="B27" s="213" t="s">
        <v>517</v>
      </c>
      <c r="C27" s="213" t="s">
        <v>509</v>
      </c>
      <c r="D27" s="212"/>
      <c r="E27" s="212"/>
      <c r="F27" s="212"/>
      <c r="G27" s="212"/>
      <c r="H27" s="212"/>
      <c r="I27" s="212">
        <v>1</v>
      </c>
      <c r="J27" s="212"/>
      <c r="K27" s="214">
        <f t="shared" si="2"/>
        <v>1</v>
      </c>
    </row>
    <row r="28" spans="1:11" ht="15" customHeight="1" x14ac:dyDescent="0.25">
      <c r="A28" s="212">
        <v>4</v>
      </c>
      <c r="B28" s="213" t="s">
        <v>518</v>
      </c>
      <c r="C28" s="213" t="s">
        <v>519</v>
      </c>
      <c r="D28" s="212"/>
      <c r="E28" s="212"/>
      <c r="F28" s="212"/>
      <c r="G28" s="212">
        <v>1</v>
      </c>
      <c r="H28" s="212"/>
      <c r="I28" s="212"/>
      <c r="J28" s="212"/>
      <c r="K28" s="214">
        <f t="shared" si="2"/>
        <v>1</v>
      </c>
    </row>
    <row r="29" spans="1:11" ht="15" customHeight="1" x14ac:dyDescent="0.25">
      <c r="A29" s="212">
        <v>5</v>
      </c>
      <c r="B29" s="215" t="s">
        <v>443</v>
      </c>
      <c r="C29" s="215" t="s">
        <v>444</v>
      </c>
      <c r="D29" s="212"/>
      <c r="E29" s="212"/>
      <c r="F29" s="212">
        <v>2</v>
      </c>
      <c r="G29" s="212"/>
      <c r="H29" s="212"/>
      <c r="I29" s="212">
        <v>1</v>
      </c>
      <c r="J29" s="212"/>
      <c r="K29" s="214">
        <f t="shared" si="2"/>
        <v>3</v>
      </c>
    </row>
    <row r="30" spans="1:11" ht="15" customHeight="1" x14ac:dyDescent="0.25">
      <c r="A30" s="212">
        <v>6</v>
      </c>
      <c r="B30" s="213" t="s">
        <v>412</v>
      </c>
      <c r="C30" s="213" t="s">
        <v>413</v>
      </c>
      <c r="D30" s="212"/>
      <c r="E30" s="212"/>
      <c r="F30" s="212"/>
      <c r="G30" s="212">
        <v>1</v>
      </c>
      <c r="H30" s="212"/>
      <c r="I30" s="212"/>
      <c r="J30" s="212"/>
      <c r="K30" s="214">
        <f t="shared" si="2"/>
        <v>1</v>
      </c>
    </row>
    <row r="31" spans="1:11" ht="15" customHeight="1" x14ac:dyDescent="0.25">
      <c r="A31" s="212">
        <v>7</v>
      </c>
      <c r="B31" s="213" t="s">
        <v>434</v>
      </c>
      <c r="C31" s="213" t="s">
        <v>435</v>
      </c>
      <c r="D31" s="212"/>
      <c r="E31" s="212"/>
      <c r="F31" s="212">
        <v>1</v>
      </c>
      <c r="G31" s="212"/>
      <c r="H31" s="212"/>
      <c r="I31" s="212"/>
      <c r="J31" s="212"/>
      <c r="K31" s="214">
        <f t="shared" si="2"/>
        <v>1</v>
      </c>
    </row>
    <row r="32" spans="1:11" ht="15" customHeight="1" x14ac:dyDescent="0.25">
      <c r="A32" s="212">
        <v>8</v>
      </c>
      <c r="B32" s="213" t="s">
        <v>520</v>
      </c>
      <c r="C32" s="213" t="s">
        <v>521</v>
      </c>
      <c r="D32" s="212"/>
      <c r="E32" s="212"/>
      <c r="F32" s="212"/>
      <c r="G32" s="212"/>
      <c r="H32" s="212"/>
      <c r="I32" s="212">
        <v>1</v>
      </c>
      <c r="J32" s="212"/>
      <c r="K32" s="214">
        <f t="shared" si="2"/>
        <v>1</v>
      </c>
    </row>
    <row r="33" spans="1:11" ht="15" customHeight="1" x14ac:dyDescent="0.25">
      <c r="A33" s="212">
        <v>9</v>
      </c>
      <c r="B33" s="213" t="s">
        <v>522</v>
      </c>
      <c r="C33" s="213" t="s">
        <v>523</v>
      </c>
      <c r="D33" s="212"/>
      <c r="E33" s="212"/>
      <c r="F33" s="212"/>
      <c r="G33" s="212"/>
      <c r="H33" s="212"/>
      <c r="I33" s="212">
        <v>1</v>
      </c>
      <c r="J33" s="212"/>
      <c r="K33" s="214">
        <f t="shared" si="2"/>
        <v>1</v>
      </c>
    </row>
    <row r="34" spans="1:11" ht="15" customHeight="1" x14ac:dyDescent="0.25">
      <c r="A34" s="212">
        <v>10</v>
      </c>
      <c r="B34" s="213" t="s">
        <v>524</v>
      </c>
      <c r="C34" s="213" t="s">
        <v>525</v>
      </c>
      <c r="D34" s="212"/>
      <c r="E34" s="212">
        <v>1</v>
      </c>
      <c r="F34" s="212"/>
      <c r="G34" s="212"/>
      <c r="H34" s="212"/>
      <c r="I34" s="212"/>
      <c r="J34" s="212"/>
      <c r="K34" s="214">
        <f t="shared" si="2"/>
        <v>1</v>
      </c>
    </row>
    <row r="35" spans="1:11" ht="15" customHeight="1" x14ac:dyDescent="0.25">
      <c r="A35" s="212">
        <v>11</v>
      </c>
      <c r="B35" s="215" t="s">
        <v>526</v>
      </c>
      <c r="C35" s="213" t="s">
        <v>527</v>
      </c>
      <c r="D35" s="212"/>
      <c r="E35" s="212"/>
      <c r="F35" s="212"/>
      <c r="G35" s="212">
        <v>1</v>
      </c>
      <c r="H35" s="212"/>
      <c r="I35" s="212"/>
      <c r="J35" s="212"/>
      <c r="K35" s="214">
        <f t="shared" si="2"/>
        <v>1</v>
      </c>
    </row>
    <row r="36" spans="1:11" ht="15" customHeight="1" x14ac:dyDescent="0.25">
      <c r="A36" s="212">
        <v>12</v>
      </c>
      <c r="B36" s="213" t="s">
        <v>528</v>
      </c>
      <c r="C36" s="213" t="s">
        <v>529</v>
      </c>
      <c r="D36" s="212"/>
      <c r="E36" s="212">
        <v>1</v>
      </c>
      <c r="F36" s="212"/>
      <c r="G36" s="212"/>
      <c r="H36" s="212"/>
      <c r="I36" s="212"/>
      <c r="J36" s="212"/>
      <c r="K36" s="214">
        <f t="shared" si="2"/>
        <v>1</v>
      </c>
    </row>
    <row r="37" spans="1:11" ht="15" customHeight="1" x14ac:dyDescent="0.25">
      <c r="A37" s="212">
        <v>13</v>
      </c>
      <c r="B37" s="213" t="s">
        <v>321</v>
      </c>
      <c r="C37" s="213" t="s">
        <v>322</v>
      </c>
      <c r="D37" s="212"/>
      <c r="E37" s="212"/>
      <c r="F37" s="212">
        <v>2</v>
      </c>
      <c r="G37" s="212">
        <v>2</v>
      </c>
      <c r="H37" s="212"/>
      <c r="I37" s="212"/>
      <c r="J37" s="212"/>
      <c r="K37" s="214">
        <f t="shared" si="2"/>
        <v>4</v>
      </c>
    </row>
    <row r="38" spans="1:11" ht="18" customHeight="1" x14ac:dyDescent="0.3">
      <c r="A38" s="212">
        <v>14</v>
      </c>
      <c r="B38" s="215" t="s">
        <v>530</v>
      </c>
      <c r="C38" s="215" t="s">
        <v>531</v>
      </c>
      <c r="D38" s="221"/>
      <c r="E38" s="221"/>
      <c r="F38" s="221">
        <v>1</v>
      </c>
      <c r="G38" s="221"/>
      <c r="H38" s="221"/>
      <c r="I38" s="221"/>
      <c r="J38" s="221"/>
      <c r="K38" s="214">
        <f t="shared" si="2"/>
        <v>1</v>
      </c>
    </row>
    <row r="39" spans="1:11" ht="18" customHeight="1" x14ac:dyDescent="0.3">
      <c r="A39" s="212">
        <v>15</v>
      </c>
      <c r="B39" s="213" t="s">
        <v>532</v>
      </c>
      <c r="C39" s="213" t="s">
        <v>533</v>
      </c>
      <c r="D39" s="221"/>
      <c r="E39" s="221"/>
      <c r="F39" s="221"/>
      <c r="G39" s="221"/>
      <c r="H39" s="221"/>
      <c r="I39" s="221"/>
      <c r="J39" s="221">
        <v>1</v>
      </c>
      <c r="K39" s="214">
        <f t="shared" si="2"/>
        <v>1</v>
      </c>
    </row>
    <row r="40" spans="1:11" ht="18" customHeight="1" x14ac:dyDescent="0.3">
      <c r="A40" s="212">
        <v>16</v>
      </c>
      <c r="B40" s="215" t="s">
        <v>504</v>
      </c>
      <c r="C40" s="213" t="s">
        <v>505</v>
      </c>
      <c r="D40" s="221"/>
      <c r="E40" s="221"/>
      <c r="F40" s="221">
        <v>2</v>
      </c>
      <c r="G40" s="221"/>
      <c r="H40" s="221"/>
      <c r="I40" s="221"/>
      <c r="J40" s="221"/>
      <c r="K40" s="214">
        <f t="shared" si="2"/>
        <v>2</v>
      </c>
    </row>
    <row r="41" spans="1:11" ht="18.75" customHeight="1" x14ac:dyDescent="0.3">
      <c r="A41" s="212">
        <v>17</v>
      </c>
      <c r="B41" s="215" t="s">
        <v>534</v>
      </c>
      <c r="C41" s="213" t="s">
        <v>507</v>
      </c>
      <c r="D41" s="221"/>
      <c r="E41" s="221"/>
      <c r="F41" s="221">
        <v>1</v>
      </c>
      <c r="G41" s="221">
        <v>2</v>
      </c>
      <c r="H41" s="221"/>
      <c r="I41" s="221">
        <v>1</v>
      </c>
      <c r="J41" s="221"/>
      <c r="K41" s="214">
        <f t="shared" si="2"/>
        <v>4</v>
      </c>
    </row>
    <row r="42" spans="1:11" ht="21" customHeight="1" x14ac:dyDescent="0.25">
      <c r="A42" s="212">
        <v>18</v>
      </c>
      <c r="B42" s="213" t="s">
        <v>535</v>
      </c>
      <c r="C42" s="213" t="s">
        <v>536</v>
      </c>
      <c r="D42" s="212"/>
      <c r="E42" s="212"/>
      <c r="F42" s="212"/>
      <c r="G42" s="212">
        <v>2</v>
      </c>
      <c r="H42" s="212"/>
      <c r="I42" s="212">
        <v>4</v>
      </c>
      <c r="J42" s="212"/>
      <c r="K42" s="214">
        <f t="shared" si="2"/>
        <v>6</v>
      </c>
    </row>
    <row r="43" spans="1:11" ht="15" customHeight="1" x14ac:dyDescent="0.25">
      <c r="A43" s="212">
        <v>19</v>
      </c>
      <c r="B43" s="213" t="s">
        <v>386</v>
      </c>
      <c r="C43" s="213" t="s">
        <v>387</v>
      </c>
      <c r="D43" s="212"/>
      <c r="E43" s="212"/>
      <c r="F43" s="212"/>
      <c r="G43" s="212">
        <v>1</v>
      </c>
      <c r="H43" s="212"/>
      <c r="I43" s="212">
        <v>2</v>
      </c>
      <c r="J43" s="212"/>
      <c r="K43" s="214">
        <f t="shared" si="2"/>
        <v>3</v>
      </c>
    </row>
    <row r="44" spans="1:11" ht="16.5" customHeight="1" x14ac:dyDescent="0.25">
      <c r="A44" s="212">
        <v>20</v>
      </c>
      <c r="B44" s="215" t="s">
        <v>396</v>
      </c>
      <c r="C44" s="215" t="s">
        <v>397</v>
      </c>
      <c r="D44" s="212"/>
      <c r="E44" s="212"/>
      <c r="F44" s="212"/>
      <c r="G44" s="212"/>
      <c r="H44" s="212"/>
      <c r="I44" s="212">
        <v>2</v>
      </c>
      <c r="J44" s="212"/>
      <c r="K44" s="214">
        <f t="shared" si="2"/>
        <v>2</v>
      </c>
    </row>
    <row r="45" spans="1:11" ht="13.5" customHeight="1" x14ac:dyDescent="0.25">
      <c r="A45" s="212">
        <v>21</v>
      </c>
      <c r="B45" s="215" t="s">
        <v>436</v>
      </c>
      <c r="C45" s="215" t="s">
        <v>437</v>
      </c>
      <c r="D45" s="212">
        <v>1</v>
      </c>
      <c r="E45" s="212">
        <v>2</v>
      </c>
      <c r="F45" s="212">
        <v>3</v>
      </c>
      <c r="G45" s="212"/>
      <c r="H45" s="212"/>
      <c r="I45" s="212">
        <v>1</v>
      </c>
      <c r="J45" s="212"/>
      <c r="K45" s="214">
        <f t="shared" si="2"/>
        <v>7</v>
      </c>
    </row>
    <row r="46" spans="1:11" ht="15" customHeight="1" x14ac:dyDescent="0.25">
      <c r="A46" s="212">
        <v>22</v>
      </c>
      <c r="B46" s="213" t="s">
        <v>438</v>
      </c>
      <c r="C46" s="213" t="s">
        <v>439</v>
      </c>
      <c r="D46" s="212"/>
      <c r="E46" s="212"/>
      <c r="F46" s="212">
        <v>2</v>
      </c>
      <c r="G46" s="212"/>
      <c r="H46" s="212"/>
      <c r="I46" s="212"/>
      <c r="J46" s="212"/>
      <c r="K46" s="214">
        <f t="shared" si="2"/>
        <v>2</v>
      </c>
    </row>
    <row r="47" spans="1:11" ht="15" customHeight="1" x14ac:dyDescent="0.25">
      <c r="A47" s="212">
        <v>23</v>
      </c>
      <c r="B47" s="213" t="s">
        <v>432</v>
      </c>
      <c r="C47" s="213" t="s">
        <v>433</v>
      </c>
      <c r="D47" s="212"/>
      <c r="E47" s="212"/>
      <c r="F47" s="212"/>
      <c r="G47" s="212">
        <v>1</v>
      </c>
      <c r="H47" s="212"/>
      <c r="I47" s="212"/>
      <c r="J47" s="212"/>
      <c r="K47" s="214">
        <f t="shared" si="2"/>
        <v>1</v>
      </c>
    </row>
    <row r="48" spans="1:11" ht="15" customHeight="1" x14ac:dyDescent="0.25">
      <c r="A48" s="212">
        <v>24</v>
      </c>
      <c r="B48" s="215" t="s">
        <v>513</v>
      </c>
      <c r="C48" s="215" t="s">
        <v>537</v>
      </c>
      <c r="D48" s="212"/>
      <c r="E48" s="212"/>
      <c r="F48" s="212"/>
      <c r="G48" s="212"/>
      <c r="H48" s="212"/>
      <c r="I48" s="212">
        <v>1</v>
      </c>
      <c r="J48" s="212"/>
      <c r="K48" s="214">
        <f t="shared" si="2"/>
        <v>1</v>
      </c>
    </row>
    <row r="49" spans="1:11" s="223" customFormat="1" ht="19.5" customHeight="1" x14ac:dyDescent="0.25">
      <c r="A49" s="212">
        <v>25</v>
      </c>
      <c r="B49" s="215" t="s">
        <v>377</v>
      </c>
      <c r="C49" s="215" t="s">
        <v>378</v>
      </c>
      <c r="D49" s="212"/>
      <c r="E49" s="212"/>
      <c r="F49" s="212"/>
      <c r="G49" s="212"/>
      <c r="H49" s="212"/>
      <c r="I49" s="212"/>
      <c r="J49" s="212">
        <v>2</v>
      </c>
      <c r="K49" s="214">
        <f t="shared" si="2"/>
        <v>2</v>
      </c>
    </row>
    <row r="50" spans="1:11" ht="20.25" customHeight="1" x14ac:dyDescent="0.35">
      <c r="A50" s="212"/>
      <c r="B50" s="217" t="s">
        <v>327</v>
      </c>
      <c r="C50" s="217"/>
      <c r="D50" s="235">
        <f t="shared" ref="D50:K50" si="3">SUM(D25:D49)</f>
        <v>1</v>
      </c>
      <c r="E50" s="235">
        <f t="shared" si="3"/>
        <v>4</v>
      </c>
      <c r="F50" s="235">
        <f t="shared" si="3"/>
        <v>14</v>
      </c>
      <c r="G50" s="235">
        <f t="shared" si="3"/>
        <v>11</v>
      </c>
      <c r="H50" s="235">
        <f t="shared" si="3"/>
        <v>0</v>
      </c>
      <c r="I50" s="235">
        <f t="shared" si="3"/>
        <v>16</v>
      </c>
      <c r="J50" s="235">
        <f t="shared" si="3"/>
        <v>4</v>
      </c>
      <c r="K50" s="219">
        <f t="shared" si="3"/>
        <v>50</v>
      </c>
    </row>
    <row r="51" spans="1:11" ht="24.45" customHeight="1" x14ac:dyDescent="0.25">
      <c r="A51" s="363" t="s">
        <v>538</v>
      </c>
      <c r="B51" s="363"/>
      <c r="C51" s="363"/>
      <c r="D51" s="363"/>
      <c r="E51" s="363"/>
      <c r="F51" s="363"/>
      <c r="G51" s="363"/>
      <c r="H51" s="363"/>
      <c r="I51" s="363"/>
      <c r="J51" s="363"/>
      <c r="K51" s="363"/>
    </row>
    <row r="52" spans="1:11" ht="15" customHeight="1" x14ac:dyDescent="0.35">
      <c r="A52" s="212">
        <v>1</v>
      </c>
      <c r="B52" s="213" t="s">
        <v>539</v>
      </c>
      <c r="C52" s="213" t="s">
        <v>540</v>
      </c>
      <c r="D52" s="212"/>
      <c r="E52" s="212"/>
      <c r="F52" s="212"/>
      <c r="G52" s="212"/>
      <c r="H52" s="212"/>
      <c r="I52" s="212"/>
      <c r="J52" s="212">
        <v>1</v>
      </c>
      <c r="K52" s="222">
        <f t="shared" ref="K52:K57" si="4">SUM(D52:J52)</f>
        <v>1</v>
      </c>
    </row>
    <row r="53" spans="1:11" ht="15" customHeight="1" x14ac:dyDescent="0.35">
      <c r="A53" s="212">
        <v>2</v>
      </c>
      <c r="B53" s="213" t="s">
        <v>541</v>
      </c>
      <c r="C53" s="213" t="s">
        <v>542</v>
      </c>
      <c r="D53" s="212"/>
      <c r="E53" s="212"/>
      <c r="F53" s="212"/>
      <c r="G53" s="212"/>
      <c r="H53" s="212"/>
      <c r="I53" s="212"/>
      <c r="J53" s="212">
        <v>1</v>
      </c>
      <c r="K53" s="222">
        <f t="shared" si="4"/>
        <v>1</v>
      </c>
    </row>
    <row r="54" spans="1:11" ht="16.5" customHeight="1" x14ac:dyDescent="0.25">
      <c r="A54" s="212">
        <v>3</v>
      </c>
      <c r="B54" s="213" t="s">
        <v>543</v>
      </c>
      <c r="C54" s="213" t="s">
        <v>544</v>
      </c>
      <c r="D54" s="212"/>
      <c r="E54" s="212"/>
      <c r="F54" s="212"/>
      <c r="G54" s="212">
        <v>1</v>
      </c>
      <c r="H54" s="212"/>
      <c r="I54" s="212"/>
      <c r="J54" s="212"/>
      <c r="K54" s="214">
        <f t="shared" si="4"/>
        <v>1</v>
      </c>
    </row>
    <row r="55" spans="1:11" ht="36" customHeight="1" x14ac:dyDescent="0.35">
      <c r="A55" s="212">
        <v>4</v>
      </c>
      <c r="B55" s="213" t="s">
        <v>545</v>
      </c>
      <c r="C55" s="213" t="s">
        <v>546</v>
      </c>
      <c r="D55" s="212"/>
      <c r="E55" s="212"/>
      <c r="F55" s="212"/>
      <c r="G55" s="212"/>
      <c r="H55" s="212"/>
      <c r="I55" s="212">
        <v>1</v>
      </c>
      <c r="J55" s="212"/>
      <c r="K55" s="222">
        <f t="shared" si="4"/>
        <v>1</v>
      </c>
    </row>
    <row r="56" spans="1:11" ht="15" customHeight="1" x14ac:dyDescent="0.35">
      <c r="A56" s="212">
        <v>5</v>
      </c>
      <c r="B56" s="213" t="s">
        <v>547</v>
      </c>
      <c r="C56" s="215" t="s">
        <v>548</v>
      </c>
      <c r="D56" s="212"/>
      <c r="E56" s="212"/>
      <c r="F56" s="212"/>
      <c r="G56" s="212"/>
      <c r="H56" s="212"/>
      <c r="I56" s="212">
        <v>1</v>
      </c>
      <c r="J56" s="212"/>
      <c r="K56" s="222">
        <f t="shared" si="4"/>
        <v>1</v>
      </c>
    </row>
    <row r="57" spans="1:11" ht="34.5" customHeight="1" x14ac:dyDescent="0.35">
      <c r="A57" s="212">
        <v>6</v>
      </c>
      <c r="B57" s="215" t="s">
        <v>549</v>
      </c>
      <c r="C57" s="215" t="s">
        <v>550</v>
      </c>
      <c r="D57" s="221"/>
      <c r="E57" s="221"/>
      <c r="F57" s="221"/>
      <c r="G57" s="221"/>
      <c r="H57" s="221"/>
      <c r="I57" s="221">
        <v>1</v>
      </c>
      <c r="J57" s="221"/>
      <c r="K57" s="222">
        <f t="shared" si="4"/>
        <v>1</v>
      </c>
    </row>
    <row r="58" spans="1:11" ht="22.5" customHeight="1" x14ac:dyDescent="0.25">
      <c r="A58" s="212"/>
      <c r="B58" s="217" t="s">
        <v>327</v>
      </c>
      <c r="C58" s="217"/>
      <c r="D58" s="220">
        <f t="shared" ref="D58:K58" si="5">SUM(D52:D57)</f>
        <v>0</v>
      </c>
      <c r="E58" s="220">
        <f t="shared" si="5"/>
        <v>0</v>
      </c>
      <c r="F58" s="220">
        <f t="shared" si="5"/>
        <v>0</v>
      </c>
      <c r="G58" s="220">
        <f t="shared" si="5"/>
        <v>1</v>
      </c>
      <c r="H58" s="220">
        <f t="shared" si="5"/>
        <v>0</v>
      </c>
      <c r="I58" s="220">
        <f t="shared" si="5"/>
        <v>3</v>
      </c>
      <c r="J58" s="220">
        <f t="shared" si="5"/>
        <v>2</v>
      </c>
      <c r="K58" s="224">
        <f t="shared" si="5"/>
        <v>6</v>
      </c>
    </row>
    <row r="59" spans="1:11" ht="36.75" customHeight="1" x14ac:dyDescent="0.25">
      <c r="A59" s="363" t="s">
        <v>551</v>
      </c>
      <c r="B59" s="363"/>
      <c r="C59" s="363"/>
      <c r="D59" s="363"/>
      <c r="E59" s="363"/>
      <c r="F59" s="363"/>
      <c r="G59" s="363"/>
      <c r="H59" s="363"/>
      <c r="I59" s="363"/>
      <c r="J59" s="363"/>
      <c r="K59" s="363"/>
    </row>
    <row r="60" spans="1:11" ht="18.75" customHeight="1" x14ac:dyDescent="0.35">
      <c r="A60" s="212">
        <v>1</v>
      </c>
      <c r="B60" s="213" t="s">
        <v>552</v>
      </c>
      <c r="C60" s="213" t="s">
        <v>553</v>
      </c>
      <c r="D60" s="212"/>
      <c r="E60" s="212">
        <v>1</v>
      </c>
      <c r="F60" s="212"/>
      <c r="G60" s="212">
        <v>2</v>
      </c>
      <c r="H60" s="212"/>
      <c r="I60" s="212">
        <v>2</v>
      </c>
      <c r="J60" s="212"/>
      <c r="K60" s="222">
        <f t="shared" ref="K60:K72" si="6">SUM(D60:J60)</f>
        <v>5</v>
      </c>
    </row>
    <row r="61" spans="1:11" ht="18.75" customHeight="1" x14ac:dyDescent="0.35">
      <c r="A61" s="212">
        <v>2</v>
      </c>
      <c r="B61" s="215" t="s">
        <v>377</v>
      </c>
      <c r="C61" s="215" t="s">
        <v>378</v>
      </c>
      <c r="D61" s="212"/>
      <c r="E61" s="212"/>
      <c r="F61" s="212">
        <v>1</v>
      </c>
      <c r="G61" s="212"/>
      <c r="H61" s="212"/>
      <c r="I61" s="212"/>
      <c r="J61" s="212"/>
      <c r="K61" s="222">
        <f t="shared" si="6"/>
        <v>1</v>
      </c>
    </row>
    <row r="62" spans="1:11" ht="15" customHeight="1" x14ac:dyDescent="0.25">
      <c r="A62" s="212">
        <v>3</v>
      </c>
      <c r="B62" s="213" t="s">
        <v>504</v>
      </c>
      <c r="C62" s="213" t="s">
        <v>505</v>
      </c>
      <c r="D62" s="212"/>
      <c r="E62" s="212"/>
      <c r="F62" s="212">
        <v>1</v>
      </c>
      <c r="G62" s="212">
        <v>2</v>
      </c>
      <c r="H62" s="212"/>
      <c r="I62" s="212">
        <v>4</v>
      </c>
      <c r="J62" s="212"/>
      <c r="K62" s="214">
        <f t="shared" si="6"/>
        <v>7</v>
      </c>
    </row>
    <row r="63" spans="1:11" ht="15" customHeight="1" x14ac:dyDescent="0.25">
      <c r="A63" s="212">
        <v>4</v>
      </c>
      <c r="B63" s="213" t="s">
        <v>554</v>
      </c>
      <c r="C63" s="215" t="s">
        <v>555</v>
      </c>
      <c r="D63" s="212"/>
      <c r="E63" s="212"/>
      <c r="F63" s="212"/>
      <c r="G63" s="212">
        <v>3</v>
      </c>
      <c r="H63" s="212"/>
      <c r="I63" s="212"/>
      <c r="J63" s="212"/>
      <c r="K63" s="214">
        <f t="shared" si="6"/>
        <v>3</v>
      </c>
    </row>
    <row r="64" spans="1:11" ht="15" customHeight="1" x14ac:dyDescent="0.35">
      <c r="A64" s="212">
        <v>5</v>
      </c>
      <c r="B64" s="213" t="s">
        <v>321</v>
      </c>
      <c r="C64" s="213" t="s">
        <v>322</v>
      </c>
      <c r="D64" s="212"/>
      <c r="E64" s="212">
        <v>2</v>
      </c>
      <c r="F64" s="212">
        <v>2</v>
      </c>
      <c r="G64" s="212"/>
      <c r="H64" s="212"/>
      <c r="I64" s="212"/>
      <c r="J64" s="212"/>
      <c r="K64" s="222">
        <f t="shared" si="6"/>
        <v>4</v>
      </c>
    </row>
    <row r="65" spans="1:11" ht="28.5" customHeight="1" x14ac:dyDescent="0.35">
      <c r="A65" s="212">
        <v>6</v>
      </c>
      <c r="B65" s="213" t="s">
        <v>424</v>
      </c>
      <c r="C65" s="213" t="s">
        <v>431</v>
      </c>
      <c r="D65" s="212"/>
      <c r="E65" s="212"/>
      <c r="F65" s="212">
        <v>1</v>
      </c>
      <c r="G65" s="212"/>
      <c r="H65" s="212"/>
      <c r="I65" s="212"/>
      <c r="J65" s="212"/>
      <c r="K65" s="222">
        <f t="shared" si="6"/>
        <v>1</v>
      </c>
    </row>
    <row r="66" spans="1:11" ht="19.5" customHeight="1" x14ac:dyDescent="0.35">
      <c r="A66" s="212">
        <v>7</v>
      </c>
      <c r="B66" s="213" t="s">
        <v>434</v>
      </c>
      <c r="C66" s="213" t="s">
        <v>435</v>
      </c>
      <c r="D66" s="212"/>
      <c r="E66" s="212">
        <v>1</v>
      </c>
      <c r="F66" s="212">
        <v>1</v>
      </c>
      <c r="G66" s="212">
        <v>1</v>
      </c>
      <c r="H66" s="212"/>
      <c r="I66" s="212">
        <v>1</v>
      </c>
      <c r="J66" s="212"/>
      <c r="K66" s="222">
        <f t="shared" si="6"/>
        <v>4</v>
      </c>
    </row>
    <row r="67" spans="1:11" ht="13.5" customHeight="1" x14ac:dyDescent="0.35">
      <c r="A67" s="212">
        <v>8</v>
      </c>
      <c r="B67" s="215" t="s">
        <v>436</v>
      </c>
      <c r="C67" s="215" t="s">
        <v>437</v>
      </c>
      <c r="D67" s="212"/>
      <c r="E67" s="212"/>
      <c r="F67" s="212">
        <v>1</v>
      </c>
      <c r="G67" s="212">
        <v>1</v>
      </c>
      <c r="H67" s="212"/>
      <c r="I67" s="212"/>
      <c r="J67" s="212">
        <v>2</v>
      </c>
      <c r="K67" s="222">
        <f t="shared" si="6"/>
        <v>4</v>
      </c>
    </row>
    <row r="68" spans="1:11" ht="17.25" customHeight="1" x14ac:dyDescent="0.35">
      <c r="A68" s="212">
        <v>9</v>
      </c>
      <c r="B68" s="215" t="s">
        <v>471</v>
      </c>
      <c r="C68" s="215" t="s">
        <v>472</v>
      </c>
      <c r="D68" s="212"/>
      <c r="E68" s="212">
        <v>1</v>
      </c>
      <c r="F68" s="212">
        <v>2</v>
      </c>
      <c r="G68" s="212">
        <v>2</v>
      </c>
      <c r="H68" s="212"/>
      <c r="I68" s="212"/>
      <c r="J68" s="212"/>
      <c r="K68" s="222">
        <f t="shared" si="6"/>
        <v>5</v>
      </c>
    </row>
    <row r="69" spans="1:11" s="232" customFormat="1" ht="15.9" customHeight="1" x14ac:dyDescent="0.35">
      <c r="A69" s="212">
        <v>10</v>
      </c>
      <c r="B69" s="215" t="s">
        <v>556</v>
      </c>
      <c r="C69" s="215" t="s">
        <v>557</v>
      </c>
      <c r="D69" s="221"/>
      <c r="E69" s="221"/>
      <c r="F69" s="221">
        <v>1</v>
      </c>
      <c r="G69" s="221"/>
      <c r="H69" s="221"/>
      <c r="I69" s="221"/>
      <c r="J69" s="221"/>
      <c r="K69" s="222">
        <f t="shared" si="6"/>
        <v>1</v>
      </c>
    </row>
    <row r="70" spans="1:11" ht="15" customHeight="1" x14ac:dyDescent="0.35">
      <c r="A70" s="212">
        <v>11</v>
      </c>
      <c r="B70" s="213" t="s">
        <v>386</v>
      </c>
      <c r="C70" s="213" t="s">
        <v>387</v>
      </c>
      <c r="D70" s="212"/>
      <c r="E70" s="212">
        <v>2</v>
      </c>
      <c r="F70" s="212"/>
      <c r="G70" s="212"/>
      <c r="H70" s="212"/>
      <c r="I70" s="212"/>
      <c r="J70" s="212"/>
      <c r="K70" s="222">
        <f t="shared" si="6"/>
        <v>2</v>
      </c>
    </row>
    <row r="71" spans="1:11" ht="16.5" customHeight="1" x14ac:dyDescent="0.35">
      <c r="A71" s="212">
        <v>12</v>
      </c>
      <c r="B71" s="213" t="s">
        <v>478</v>
      </c>
      <c r="C71" s="215" t="s">
        <v>408</v>
      </c>
      <c r="D71" s="212"/>
      <c r="E71" s="212">
        <v>1</v>
      </c>
      <c r="F71" s="212">
        <v>1</v>
      </c>
      <c r="G71" s="212"/>
      <c r="H71" s="212"/>
      <c r="I71" s="212"/>
      <c r="J71" s="212"/>
      <c r="K71" s="222">
        <f t="shared" si="6"/>
        <v>2</v>
      </c>
    </row>
    <row r="72" spans="1:11" ht="16.5" customHeight="1" x14ac:dyDescent="0.35">
      <c r="A72" s="212">
        <v>13</v>
      </c>
      <c r="B72" s="213" t="s">
        <v>558</v>
      </c>
      <c r="C72" s="213" t="s">
        <v>559</v>
      </c>
      <c r="D72" s="212"/>
      <c r="E72" s="212">
        <v>2</v>
      </c>
      <c r="F72" s="212"/>
      <c r="G72" s="212"/>
      <c r="H72" s="212"/>
      <c r="I72" s="212"/>
      <c r="J72" s="212"/>
      <c r="K72" s="222">
        <f t="shared" si="6"/>
        <v>2</v>
      </c>
    </row>
    <row r="73" spans="1:11" ht="19.5" customHeight="1" x14ac:dyDescent="0.35">
      <c r="A73" s="212"/>
      <c r="B73" s="217" t="s">
        <v>327</v>
      </c>
      <c r="C73" s="217"/>
      <c r="D73" s="235">
        <f t="shared" ref="D73:K73" si="7">SUM(D60:D72)</f>
        <v>0</v>
      </c>
      <c r="E73" s="235">
        <f t="shared" si="7"/>
        <v>10</v>
      </c>
      <c r="F73" s="235">
        <f t="shared" si="7"/>
        <v>11</v>
      </c>
      <c r="G73" s="235">
        <f t="shared" si="7"/>
        <v>11</v>
      </c>
      <c r="H73" s="235">
        <f t="shared" si="7"/>
        <v>0</v>
      </c>
      <c r="I73" s="235">
        <f t="shared" si="7"/>
        <v>7</v>
      </c>
      <c r="J73" s="235">
        <f t="shared" si="7"/>
        <v>2</v>
      </c>
      <c r="K73" s="234">
        <f t="shared" si="7"/>
        <v>41</v>
      </c>
    </row>
    <row r="74" spans="1:11" ht="24.45" customHeight="1" x14ac:dyDescent="0.25">
      <c r="A74" s="363" t="s">
        <v>560</v>
      </c>
      <c r="B74" s="363"/>
      <c r="C74" s="363"/>
      <c r="D74" s="363"/>
      <c r="E74" s="363"/>
      <c r="F74" s="363"/>
      <c r="G74" s="363"/>
      <c r="H74" s="363"/>
      <c r="I74" s="363"/>
      <c r="J74" s="363"/>
      <c r="K74" s="363"/>
    </row>
    <row r="75" spans="1:11" ht="15" customHeight="1" x14ac:dyDescent="0.25">
      <c r="A75" s="212">
        <v>1</v>
      </c>
      <c r="B75" s="213" t="s">
        <v>386</v>
      </c>
      <c r="C75" s="213" t="s">
        <v>387</v>
      </c>
      <c r="D75" s="212"/>
      <c r="E75" s="212"/>
      <c r="F75" s="212">
        <v>1</v>
      </c>
      <c r="G75" s="212">
        <v>1</v>
      </c>
      <c r="H75" s="212"/>
      <c r="I75" s="212"/>
      <c r="J75" s="212"/>
      <c r="K75" s="214">
        <f t="shared" ref="K75:K84" si="8">SUM(D75:J75)</f>
        <v>2</v>
      </c>
    </row>
    <row r="76" spans="1:11" ht="17.25" customHeight="1" x14ac:dyDescent="0.25">
      <c r="A76" s="212">
        <v>2</v>
      </c>
      <c r="B76" s="215" t="s">
        <v>561</v>
      </c>
      <c r="C76" s="215" t="s">
        <v>562</v>
      </c>
      <c r="D76" s="212"/>
      <c r="E76" s="212"/>
      <c r="F76" s="212">
        <v>1</v>
      </c>
      <c r="G76" s="212"/>
      <c r="H76" s="212"/>
      <c r="I76" s="212"/>
      <c r="J76" s="212"/>
      <c r="K76" s="214">
        <f t="shared" si="8"/>
        <v>1</v>
      </c>
    </row>
    <row r="77" spans="1:11" ht="17.25" customHeight="1" x14ac:dyDescent="0.25">
      <c r="A77" s="212">
        <v>3</v>
      </c>
      <c r="B77" s="215" t="s">
        <v>563</v>
      </c>
      <c r="C77" s="215" t="s">
        <v>564</v>
      </c>
      <c r="D77" s="212"/>
      <c r="E77" s="212"/>
      <c r="F77" s="212"/>
      <c r="G77" s="212"/>
      <c r="H77" s="212"/>
      <c r="I77" s="212">
        <v>1</v>
      </c>
      <c r="J77" s="212"/>
      <c r="K77" s="214">
        <f t="shared" si="8"/>
        <v>1</v>
      </c>
    </row>
    <row r="78" spans="1:11" ht="17.25" customHeight="1" x14ac:dyDescent="0.25">
      <c r="A78" s="212">
        <v>4</v>
      </c>
      <c r="B78" s="215" t="s">
        <v>565</v>
      </c>
      <c r="C78" s="215" t="s">
        <v>566</v>
      </c>
      <c r="D78" s="212">
        <v>3</v>
      </c>
      <c r="E78" s="212"/>
      <c r="F78" s="212"/>
      <c r="G78" s="212"/>
      <c r="H78" s="212"/>
      <c r="I78" s="212"/>
      <c r="J78" s="212"/>
      <c r="K78" s="214">
        <f t="shared" si="8"/>
        <v>3</v>
      </c>
    </row>
    <row r="79" spans="1:11" ht="17.25" customHeight="1" x14ac:dyDescent="0.25">
      <c r="A79" s="212">
        <v>5</v>
      </c>
      <c r="B79" s="213" t="s">
        <v>552</v>
      </c>
      <c r="C79" s="213" t="s">
        <v>553</v>
      </c>
      <c r="D79" s="212"/>
      <c r="E79" s="212">
        <v>1</v>
      </c>
      <c r="F79" s="212"/>
      <c r="G79" s="212"/>
      <c r="H79" s="212"/>
      <c r="I79" s="212"/>
      <c r="J79" s="212">
        <v>2</v>
      </c>
      <c r="K79" s="214">
        <f t="shared" si="8"/>
        <v>3</v>
      </c>
    </row>
    <row r="80" spans="1:11" ht="17.25" customHeight="1" x14ac:dyDescent="0.25">
      <c r="A80" s="212">
        <v>6</v>
      </c>
      <c r="B80" s="215" t="s">
        <v>377</v>
      </c>
      <c r="C80" s="215" t="s">
        <v>378</v>
      </c>
      <c r="D80" s="215"/>
      <c r="E80" s="215"/>
      <c r="F80" s="215">
        <v>3</v>
      </c>
      <c r="G80" s="215"/>
      <c r="H80" s="215"/>
      <c r="I80" s="215"/>
      <c r="J80" s="215"/>
      <c r="K80" s="215"/>
    </row>
    <row r="81" spans="1:16" ht="17.25" customHeight="1" x14ac:dyDescent="0.25">
      <c r="A81" s="212">
        <v>7</v>
      </c>
      <c r="B81" s="215" t="s">
        <v>325</v>
      </c>
      <c r="C81" s="215" t="s">
        <v>326</v>
      </c>
      <c r="D81" s="212"/>
      <c r="E81" s="212"/>
      <c r="F81" s="212"/>
      <c r="G81" s="212"/>
      <c r="H81" s="212"/>
      <c r="I81" s="212"/>
      <c r="J81" s="212">
        <v>1</v>
      </c>
      <c r="K81" s="214">
        <f t="shared" si="8"/>
        <v>1</v>
      </c>
    </row>
    <row r="82" spans="1:16" ht="15" customHeight="1" x14ac:dyDescent="0.25">
      <c r="A82" s="212">
        <v>8</v>
      </c>
      <c r="B82" s="213" t="s">
        <v>321</v>
      </c>
      <c r="C82" s="213" t="s">
        <v>322</v>
      </c>
      <c r="D82" s="212"/>
      <c r="E82" s="212">
        <v>2</v>
      </c>
      <c r="F82" s="212">
        <v>1</v>
      </c>
      <c r="G82" s="212">
        <v>2</v>
      </c>
      <c r="H82" s="212"/>
      <c r="I82" s="212">
        <v>4</v>
      </c>
      <c r="J82" s="212">
        <v>4</v>
      </c>
      <c r="K82" s="214">
        <f t="shared" si="8"/>
        <v>13</v>
      </c>
    </row>
    <row r="83" spans="1:16" ht="15" customHeight="1" x14ac:dyDescent="0.25">
      <c r="A83" s="212">
        <v>9</v>
      </c>
      <c r="B83" s="213" t="s">
        <v>504</v>
      </c>
      <c r="C83" s="213" t="s">
        <v>505</v>
      </c>
      <c r="D83" s="212"/>
      <c r="E83" s="212"/>
      <c r="F83" s="212">
        <v>1</v>
      </c>
      <c r="G83" s="212"/>
      <c r="H83" s="212"/>
      <c r="I83" s="212">
        <v>3</v>
      </c>
      <c r="J83" s="212">
        <v>2</v>
      </c>
      <c r="K83" s="214">
        <f t="shared" si="8"/>
        <v>6</v>
      </c>
    </row>
    <row r="84" spans="1:16" ht="13.5" customHeight="1" x14ac:dyDescent="0.25">
      <c r="A84" s="212">
        <v>10</v>
      </c>
      <c r="B84" s="215" t="s">
        <v>436</v>
      </c>
      <c r="C84" s="215" t="s">
        <v>437</v>
      </c>
      <c r="D84" s="212"/>
      <c r="E84" s="212">
        <v>1</v>
      </c>
      <c r="F84" s="212"/>
      <c r="G84" s="212"/>
      <c r="H84" s="212"/>
      <c r="I84" s="212"/>
      <c r="J84" s="212">
        <v>2</v>
      </c>
      <c r="K84" s="214">
        <f t="shared" si="8"/>
        <v>3</v>
      </c>
    </row>
    <row r="85" spans="1:16" ht="19.5" customHeight="1" x14ac:dyDescent="0.35">
      <c r="A85" s="212"/>
      <c r="B85" s="217" t="s">
        <v>327</v>
      </c>
      <c r="C85" s="217"/>
      <c r="D85" s="222">
        <f t="shared" ref="D85:K85" si="9">SUM(D75:D84)</f>
        <v>3</v>
      </c>
      <c r="E85" s="222">
        <f t="shared" si="9"/>
        <v>4</v>
      </c>
      <c r="F85" s="222">
        <f t="shared" si="9"/>
        <v>7</v>
      </c>
      <c r="G85" s="222">
        <f t="shared" si="9"/>
        <v>3</v>
      </c>
      <c r="H85" s="222">
        <f t="shared" si="9"/>
        <v>0</v>
      </c>
      <c r="I85" s="222">
        <f t="shared" si="9"/>
        <v>8</v>
      </c>
      <c r="J85" s="222">
        <f t="shared" si="9"/>
        <v>11</v>
      </c>
      <c r="K85" s="235">
        <f t="shared" si="9"/>
        <v>33</v>
      </c>
    </row>
    <row r="86" spans="1:16" ht="24.75" customHeight="1" x14ac:dyDescent="0.3">
      <c r="A86" s="370" t="s">
        <v>567</v>
      </c>
      <c r="B86" s="370"/>
      <c r="C86" s="370"/>
      <c r="D86" s="370"/>
      <c r="E86" s="370"/>
      <c r="F86" s="370"/>
      <c r="G86" s="370"/>
      <c r="H86" s="370"/>
      <c r="I86" s="370"/>
      <c r="J86" s="370"/>
      <c r="K86" s="370"/>
    </row>
    <row r="87" spans="1:16" ht="15" customHeight="1" x14ac:dyDescent="0.35">
      <c r="A87" s="212">
        <v>1</v>
      </c>
      <c r="B87" s="239" t="s">
        <v>321</v>
      </c>
      <c r="C87" s="239" t="s">
        <v>322</v>
      </c>
      <c r="D87" s="240"/>
      <c r="E87" s="212">
        <v>24</v>
      </c>
      <c r="F87" s="212">
        <v>21</v>
      </c>
      <c r="G87" s="212">
        <v>14</v>
      </c>
      <c r="H87" s="212">
        <v>28</v>
      </c>
      <c r="I87" s="212"/>
      <c r="J87" s="212"/>
      <c r="K87" s="222">
        <f t="shared" ref="K87:K92" si="10">SUM(D87:J87)</f>
        <v>87</v>
      </c>
    </row>
    <row r="88" spans="1:16" ht="15" customHeight="1" x14ac:dyDescent="0.35">
      <c r="A88" s="212">
        <v>2</v>
      </c>
      <c r="B88" s="239" t="s">
        <v>414</v>
      </c>
      <c r="C88" s="239" t="s">
        <v>415</v>
      </c>
      <c r="D88" s="240"/>
      <c r="E88" s="212">
        <v>2</v>
      </c>
      <c r="F88" s="212">
        <v>2</v>
      </c>
      <c r="G88" s="212">
        <v>1</v>
      </c>
      <c r="H88" s="212"/>
      <c r="I88" s="212"/>
      <c r="J88" s="212"/>
      <c r="K88" s="222">
        <f t="shared" si="10"/>
        <v>5</v>
      </c>
      <c r="M88" s="223"/>
      <c r="N88" s="223"/>
      <c r="O88" s="223"/>
      <c r="P88" s="223"/>
    </row>
    <row r="89" spans="1:16" ht="15" customHeight="1" x14ac:dyDescent="0.35">
      <c r="A89" s="212">
        <v>3</v>
      </c>
      <c r="B89" s="239" t="s">
        <v>568</v>
      </c>
      <c r="C89" s="239" t="s">
        <v>569</v>
      </c>
      <c r="D89" s="240"/>
      <c r="E89" s="212"/>
      <c r="F89" s="212">
        <v>1</v>
      </c>
      <c r="G89" s="212"/>
      <c r="H89" s="212"/>
      <c r="I89" s="212"/>
      <c r="J89" s="212"/>
      <c r="K89" s="222">
        <f t="shared" si="10"/>
        <v>1</v>
      </c>
      <c r="M89" s="223"/>
      <c r="N89" s="223"/>
      <c r="O89" s="223"/>
      <c r="P89" s="223"/>
    </row>
    <row r="90" spans="1:16" ht="13.5" customHeight="1" x14ac:dyDescent="0.35">
      <c r="A90" s="212">
        <v>4</v>
      </c>
      <c r="B90" s="215" t="s">
        <v>436</v>
      </c>
      <c r="C90" s="215" t="s">
        <v>437</v>
      </c>
      <c r="D90" s="241"/>
      <c r="E90" s="212"/>
      <c r="F90" s="212"/>
      <c r="G90" s="212">
        <v>1</v>
      </c>
      <c r="H90" s="212">
        <v>3</v>
      </c>
      <c r="I90" s="212"/>
      <c r="J90" s="212"/>
      <c r="K90" s="222">
        <f t="shared" si="10"/>
        <v>4</v>
      </c>
    </row>
    <row r="91" spans="1:16" s="223" customFormat="1" ht="15" customHeight="1" x14ac:dyDescent="0.25">
      <c r="A91" s="212">
        <v>5</v>
      </c>
      <c r="B91" s="215" t="s">
        <v>377</v>
      </c>
      <c r="C91" s="215" t="s">
        <v>378</v>
      </c>
      <c r="D91" s="212"/>
      <c r="E91" s="212">
        <v>1</v>
      </c>
      <c r="F91" s="212">
        <v>1</v>
      </c>
      <c r="G91" s="212"/>
      <c r="H91" s="212"/>
      <c r="I91" s="212"/>
      <c r="J91" s="212"/>
      <c r="K91" s="214">
        <f t="shared" si="10"/>
        <v>2</v>
      </c>
      <c r="M91" s="5"/>
      <c r="N91" s="5"/>
      <c r="O91" s="5"/>
      <c r="P91" s="5"/>
    </row>
    <row r="92" spans="1:16" s="223" customFormat="1" ht="15" customHeight="1" x14ac:dyDescent="0.25">
      <c r="A92" s="212">
        <v>6</v>
      </c>
      <c r="B92" s="215" t="s">
        <v>570</v>
      </c>
      <c r="C92" s="215" t="s">
        <v>571</v>
      </c>
      <c r="D92" s="212"/>
      <c r="E92" s="212">
        <v>1</v>
      </c>
      <c r="F92" s="212"/>
      <c r="G92" s="212"/>
      <c r="H92" s="212"/>
      <c r="I92" s="212"/>
      <c r="J92" s="212"/>
      <c r="K92" s="214">
        <f t="shared" si="10"/>
        <v>1</v>
      </c>
      <c r="M92" s="5"/>
      <c r="N92" s="5"/>
      <c r="O92" s="5"/>
      <c r="P92" s="5"/>
    </row>
    <row r="93" spans="1:16" ht="20.25" customHeight="1" x14ac:dyDescent="0.35">
      <c r="A93" s="212"/>
      <c r="B93" s="217" t="s">
        <v>327</v>
      </c>
      <c r="C93" s="217"/>
      <c r="D93" s="235">
        <f t="shared" ref="D93:J93" si="11">SUM(D87:D91)</f>
        <v>0</v>
      </c>
      <c r="E93" s="235">
        <f t="shared" si="11"/>
        <v>27</v>
      </c>
      <c r="F93" s="235">
        <f t="shared" si="11"/>
        <v>25</v>
      </c>
      <c r="G93" s="235">
        <f t="shared" si="11"/>
        <v>16</v>
      </c>
      <c r="H93" s="235">
        <f t="shared" si="11"/>
        <v>31</v>
      </c>
      <c r="I93" s="235">
        <f t="shared" si="11"/>
        <v>0</v>
      </c>
      <c r="J93" s="235">
        <f t="shared" si="11"/>
        <v>0</v>
      </c>
      <c r="K93" s="234">
        <f>SUM(K87:K92)</f>
        <v>100</v>
      </c>
    </row>
    <row r="94" spans="1:16" ht="20.25" customHeight="1" x14ac:dyDescent="0.25">
      <c r="A94" s="375" t="s">
        <v>572</v>
      </c>
      <c r="B94" s="376"/>
      <c r="C94" s="376"/>
      <c r="D94" s="376"/>
      <c r="E94" s="376"/>
      <c r="F94" s="376"/>
      <c r="G94" s="376"/>
      <c r="H94" s="376"/>
      <c r="I94" s="376"/>
      <c r="J94" s="376"/>
      <c r="K94" s="377"/>
    </row>
    <row r="95" spans="1:16" ht="20.25" customHeight="1" x14ac:dyDescent="0.35">
      <c r="A95" s="212">
        <v>1</v>
      </c>
      <c r="B95" s="213" t="s">
        <v>321</v>
      </c>
      <c r="C95" s="213" t="s">
        <v>322</v>
      </c>
      <c r="D95" s="222"/>
      <c r="E95" s="222"/>
      <c r="F95" s="222">
        <v>3</v>
      </c>
      <c r="G95" s="222">
        <v>3</v>
      </c>
      <c r="H95" s="222"/>
      <c r="I95" s="222"/>
      <c r="J95" s="222"/>
      <c r="K95" s="214">
        <f t="shared" ref="K95:K113" si="12">SUM(D95:J95)</f>
        <v>6</v>
      </c>
    </row>
    <row r="96" spans="1:16" ht="29.25" customHeight="1" x14ac:dyDescent="0.35">
      <c r="A96" s="212">
        <v>2</v>
      </c>
      <c r="B96" s="213" t="s">
        <v>335</v>
      </c>
      <c r="C96" s="213" t="s">
        <v>336</v>
      </c>
      <c r="D96" s="222"/>
      <c r="E96" s="222"/>
      <c r="F96" s="222"/>
      <c r="G96" s="222"/>
      <c r="H96" s="222"/>
      <c r="I96" s="222">
        <v>2</v>
      </c>
      <c r="J96" s="222"/>
      <c r="K96" s="214">
        <f t="shared" si="12"/>
        <v>2</v>
      </c>
    </row>
    <row r="97" spans="1:11" ht="20.25" customHeight="1" x14ac:dyDescent="0.35">
      <c r="A97" s="212">
        <v>3</v>
      </c>
      <c r="B97" s="215" t="s">
        <v>573</v>
      </c>
      <c r="C97" s="215" t="s">
        <v>574</v>
      </c>
      <c r="D97" s="222"/>
      <c r="E97" s="222">
        <v>1</v>
      </c>
      <c r="F97" s="222"/>
      <c r="G97" s="222"/>
      <c r="H97" s="222"/>
      <c r="I97" s="222"/>
      <c r="J97" s="222"/>
      <c r="K97" s="214">
        <f t="shared" si="12"/>
        <v>1</v>
      </c>
    </row>
    <row r="98" spans="1:11" ht="20.25" customHeight="1" x14ac:dyDescent="0.35">
      <c r="A98" s="212">
        <v>4</v>
      </c>
      <c r="B98" s="215" t="s">
        <v>575</v>
      </c>
      <c r="C98" s="215" t="s">
        <v>334</v>
      </c>
      <c r="D98" s="222"/>
      <c r="E98" s="222"/>
      <c r="F98" s="222"/>
      <c r="G98" s="222"/>
      <c r="H98" s="222"/>
      <c r="I98" s="222">
        <v>2</v>
      </c>
      <c r="J98" s="222"/>
      <c r="K98" s="214">
        <f t="shared" si="12"/>
        <v>2</v>
      </c>
    </row>
    <row r="99" spans="1:11" ht="20.25" customHeight="1" x14ac:dyDescent="0.35">
      <c r="A99" s="212">
        <v>5</v>
      </c>
      <c r="B99" s="215" t="s">
        <v>432</v>
      </c>
      <c r="C99" s="213" t="s">
        <v>433</v>
      </c>
      <c r="D99" s="222">
        <v>1</v>
      </c>
      <c r="E99" s="222">
        <v>1</v>
      </c>
      <c r="F99" s="222"/>
      <c r="G99" s="222"/>
      <c r="H99" s="222"/>
      <c r="I99" s="222"/>
      <c r="J99" s="222"/>
      <c r="K99" s="214">
        <f t="shared" si="12"/>
        <v>2</v>
      </c>
    </row>
    <row r="100" spans="1:11" ht="20.25" customHeight="1" x14ac:dyDescent="0.35">
      <c r="A100" s="212">
        <v>6</v>
      </c>
      <c r="B100" s="213" t="s">
        <v>412</v>
      </c>
      <c r="C100" s="213" t="s">
        <v>413</v>
      </c>
      <c r="D100" s="222"/>
      <c r="E100" s="222"/>
      <c r="F100" s="222">
        <v>1</v>
      </c>
      <c r="G100" s="222"/>
      <c r="H100" s="222"/>
      <c r="I100" s="222"/>
      <c r="J100" s="222"/>
      <c r="K100" s="214">
        <f t="shared" si="12"/>
        <v>1</v>
      </c>
    </row>
    <row r="101" spans="1:11" ht="20.25" customHeight="1" x14ac:dyDescent="0.35">
      <c r="A101" s="212">
        <v>7</v>
      </c>
      <c r="B101" s="213" t="s">
        <v>532</v>
      </c>
      <c r="C101" s="213" t="s">
        <v>533</v>
      </c>
      <c r="D101" s="222"/>
      <c r="E101" s="222"/>
      <c r="F101" s="222"/>
      <c r="G101" s="222"/>
      <c r="H101" s="222"/>
      <c r="I101" s="222"/>
      <c r="J101" s="222">
        <v>1</v>
      </c>
      <c r="K101" s="214">
        <f t="shared" si="12"/>
        <v>1</v>
      </c>
    </row>
    <row r="102" spans="1:11" ht="20.25" customHeight="1" x14ac:dyDescent="0.35">
      <c r="A102" s="212">
        <v>9</v>
      </c>
      <c r="B102" s="213" t="s">
        <v>534</v>
      </c>
      <c r="C102" s="213" t="s">
        <v>507</v>
      </c>
      <c r="D102" s="222"/>
      <c r="E102" s="222"/>
      <c r="F102" s="222">
        <v>3</v>
      </c>
      <c r="G102" s="222">
        <v>3</v>
      </c>
      <c r="H102" s="222"/>
      <c r="I102" s="222"/>
      <c r="J102" s="222"/>
      <c r="K102" s="214">
        <f t="shared" si="12"/>
        <v>6</v>
      </c>
    </row>
    <row r="103" spans="1:11" ht="20.25" customHeight="1" x14ac:dyDescent="0.35">
      <c r="A103" s="212">
        <v>10</v>
      </c>
      <c r="B103" s="215" t="s">
        <v>436</v>
      </c>
      <c r="C103" s="215" t="s">
        <v>437</v>
      </c>
      <c r="D103" s="222"/>
      <c r="E103" s="222"/>
      <c r="F103" s="222">
        <v>5</v>
      </c>
      <c r="G103" s="222">
        <v>1</v>
      </c>
      <c r="H103" s="222"/>
      <c r="I103" s="222">
        <v>2</v>
      </c>
      <c r="J103" s="222">
        <v>1</v>
      </c>
      <c r="K103" s="214">
        <f t="shared" si="12"/>
        <v>9</v>
      </c>
    </row>
    <row r="104" spans="1:11" ht="20.25" customHeight="1" x14ac:dyDescent="0.35">
      <c r="A104" s="212">
        <v>11</v>
      </c>
      <c r="B104" s="213" t="s">
        <v>438</v>
      </c>
      <c r="C104" s="213" t="s">
        <v>439</v>
      </c>
      <c r="D104" s="222"/>
      <c r="E104" s="222"/>
      <c r="F104" s="222">
        <v>3</v>
      </c>
      <c r="G104" s="222"/>
      <c r="H104" s="222"/>
      <c r="I104" s="222"/>
      <c r="J104" s="222"/>
      <c r="K104" s="214">
        <f t="shared" si="12"/>
        <v>3</v>
      </c>
    </row>
    <row r="105" spans="1:11" ht="20.25" customHeight="1" x14ac:dyDescent="0.35">
      <c r="A105" s="212">
        <v>12</v>
      </c>
      <c r="B105" s="215" t="s">
        <v>576</v>
      </c>
      <c r="C105" s="215" t="s">
        <v>472</v>
      </c>
      <c r="D105" s="222">
        <v>2</v>
      </c>
      <c r="E105" s="222">
        <v>1</v>
      </c>
      <c r="F105" s="222">
        <v>3</v>
      </c>
      <c r="G105" s="222">
        <v>2</v>
      </c>
      <c r="H105" s="222"/>
      <c r="I105" s="222"/>
      <c r="J105" s="222"/>
      <c r="K105" s="214">
        <f t="shared" si="12"/>
        <v>8</v>
      </c>
    </row>
    <row r="106" spans="1:11" ht="20.25" customHeight="1" x14ac:dyDescent="0.35">
      <c r="A106" s="212">
        <v>13</v>
      </c>
      <c r="B106" s="215" t="s">
        <v>577</v>
      </c>
      <c r="C106" s="215" t="s">
        <v>578</v>
      </c>
      <c r="D106" s="222"/>
      <c r="E106" s="222"/>
      <c r="F106" s="222">
        <v>1</v>
      </c>
      <c r="G106" s="222"/>
      <c r="H106" s="222"/>
      <c r="I106" s="222"/>
      <c r="J106" s="222"/>
      <c r="K106" s="214">
        <f t="shared" si="12"/>
        <v>1</v>
      </c>
    </row>
    <row r="107" spans="1:11" ht="20.25" customHeight="1" x14ac:dyDescent="0.35">
      <c r="A107" s="212">
        <v>14</v>
      </c>
      <c r="B107" s="215" t="s">
        <v>554</v>
      </c>
      <c r="C107" s="215" t="s">
        <v>555</v>
      </c>
      <c r="D107" s="222"/>
      <c r="E107" s="222">
        <v>5</v>
      </c>
      <c r="F107" s="222">
        <v>3</v>
      </c>
      <c r="G107" s="222">
        <v>3</v>
      </c>
      <c r="H107" s="222"/>
      <c r="I107" s="222"/>
      <c r="J107" s="222">
        <v>2</v>
      </c>
      <c r="K107" s="214">
        <f t="shared" si="12"/>
        <v>13</v>
      </c>
    </row>
    <row r="108" spans="1:11" ht="20.25" customHeight="1" x14ac:dyDescent="0.35">
      <c r="A108" s="212">
        <v>15</v>
      </c>
      <c r="B108" s="215" t="s">
        <v>421</v>
      </c>
      <c r="C108" s="213" t="s">
        <v>442</v>
      </c>
      <c r="D108" s="222">
        <v>1</v>
      </c>
      <c r="E108" s="222"/>
      <c r="F108" s="222">
        <v>1</v>
      </c>
      <c r="G108" s="222">
        <v>2</v>
      </c>
      <c r="H108" s="222"/>
      <c r="I108" s="222"/>
      <c r="J108" s="222"/>
      <c r="K108" s="214">
        <f t="shared" si="12"/>
        <v>4</v>
      </c>
    </row>
    <row r="109" spans="1:11" ht="20.25" customHeight="1" x14ac:dyDescent="0.35">
      <c r="A109" s="212">
        <v>16</v>
      </c>
      <c r="B109" s="215" t="s">
        <v>377</v>
      </c>
      <c r="C109" s="215" t="s">
        <v>378</v>
      </c>
      <c r="D109" s="222"/>
      <c r="E109" s="222">
        <v>4</v>
      </c>
      <c r="F109" s="222">
        <v>1</v>
      </c>
      <c r="G109" s="222">
        <v>1</v>
      </c>
      <c r="H109" s="222"/>
      <c r="I109" s="222"/>
      <c r="J109" s="222"/>
      <c r="K109" s="214">
        <f t="shared" si="12"/>
        <v>6</v>
      </c>
    </row>
    <row r="110" spans="1:11" ht="20.25" customHeight="1" x14ac:dyDescent="0.35">
      <c r="A110" s="212">
        <v>17</v>
      </c>
      <c r="B110" s="215" t="s">
        <v>579</v>
      </c>
      <c r="C110" s="215" t="s">
        <v>408</v>
      </c>
      <c r="D110" s="222"/>
      <c r="E110" s="222"/>
      <c r="F110" s="222"/>
      <c r="G110" s="222">
        <v>1</v>
      </c>
      <c r="H110" s="222"/>
      <c r="I110" s="222"/>
      <c r="J110" s="222"/>
      <c r="K110" s="214">
        <f t="shared" si="12"/>
        <v>1</v>
      </c>
    </row>
    <row r="111" spans="1:11" ht="20.25" customHeight="1" x14ac:dyDescent="0.35">
      <c r="A111" s="212">
        <v>18</v>
      </c>
      <c r="B111" s="215" t="s">
        <v>450</v>
      </c>
      <c r="C111" s="215" t="s">
        <v>451</v>
      </c>
      <c r="D111" s="222"/>
      <c r="E111" s="222"/>
      <c r="F111" s="222">
        <v>3</v>
      </c>
      <c r="G111" s="222">
        <v>3</v>
      </c>
      <c r="H111" s="222"/>
      <c r="I111" s="222"/>
      <c r="J111" s="222"/>
      <c r="K111" s="214">
        <f t="shared" si="12"/>
        <v>6</v>
      </c>
    </row>
    <row r="112" spans="1:11" ht="20.25" customHeight="1" x14ac:dyDescent="0.35">
      <c r="A112" s="212">
        <v>19</v>
      </c>
      <c r="B112" s="215" t="s">
        <v>311</v>
      </c>
      <c r="C112" s="213" t="s">
        <v>312</v>
      </c>
      <c r="D112" s="222"/>
      <c r="E112" s="222"/>
      <c r="F112" s="222">
        <v>2</v>
      </c>
      <c r="G112" s="222"/>
      <c r="H112" s="222"/>
      <c r="I112" s="222">
        <v>1</v>
      </c>
      <c r="J112" s="222"/>
      <c r="K112" s="214">
        <f t="shared" si="12"/>
        <v>3</v>
      </c>
    </row>
    <row r="113" spans="1:16" ht="33.75" customHeight="1" x14ac:dyDescent="0.35">
      <c r="A113" s="212">
        <v>20</v>
      </c>
      <c r="B113" s="215" t="s">
        <v>580</v>
      </c>
      <c r="C113" s="215" t="s">
        <v>581</v>
      </c>
      <c r="D113" s="222"/>
      <c r="E113" s="222">
        <v>1</v>
      </c>
      <c r="F113" s="222"/>
      <c r="G113" s="222"/>
      <c r="H113" s="222"/>
      <c r="I113" s="222"/>
      <c r="J113" s="222"/>
      <c r="K113" s="214">
        <f t="shared" si="12"/>
        <v>1</v>
      </c>
    </row>
    <row r="114" spans="1:16" ht="20.25" customHeight="1" x14ac:dyDescent="0.35">
      <c r="A114" s="212"/>
      <c r="B114" s="217" t="s">
        <v>327</v>
      </c>
      <c r="C114" s="217"/>
      <c r="D114" s="235">
        <f t="shared" ref="D114:K114" si="13">SUM(D95:D113)</f>
        <v>4</v>
      </c>
      <c r="E114" s="235">
        <f t="shared" si="13"/>
        <v>13</v>
      </c>
      <c r="F114" s="235">
        <f t="shared" si="13"/>
        <v>29</v>
      </c>
      <c r="G114" s="235">
        <f t="shared" si="13"/>
        <v>19</v>
      </c>
      <c r="H114" s="235">
        <f t="shared" si="13"/>
        <v>0</v>
      </c>
      <c r="I114" s="235">
        <f t="shared" si="13"/>
        <v>7</v>
      </c>
      <c r="J114" s="235">
        <f t="shared" si="13"/>
        <v>4</v>
      </c>
      <c r="K114" s="234">
        <f t="shared" si="13"/>
        <v>76</v>
      </c>
    </row>
    <row r="115" spans="1:16" ht="26.25" customHeight="1" x14ac:dyDescent="0.25">
      <c r="A115" s="363" t="s">
        <v>582</v>
      </c>
      <c r="B115" s="363"/>
      <c r="C115" s="363"/>
      <c r="D115" s="363"/>
      <c r="E115" s="363"/>
      <c r="F115" s="363"/>
      <c r="G115" s="363"/>
      <c r="H115" s="363"/>
      <c r="I115" s="363"/>
      <c r="J115" s="363"/>
      <c r="K115" s="363"/>
    </row>
    <row r="116" spans="1:16" ht="15" customHeight="1" x14ac:dyDescent="0.25">
      <c r="A116" s="212">
        <v>1</v>
      </c>
      <c r="B116" s="213" t="s">
        <v>321</v>
      </c>
      <c r="C116" s="213" t="s">
        <v>322</v>
      </c>
      <c r="D116" s="212"/>
      <c r="E116" s="212">
        <v>1</v>
      </c>
      <c r="F116" s="212">
        <v>3</v>
      </c>
      <c r="G116" s="212">
        <v>3</v>
      </c>
      <c r="H116" s="212">
        <v>3</v>
      </c>
      <c r="I116" s="212"/>
      <c r="J116" s="212"/>
      <c r="K116" s="214">
        <f t="shared" ref="K116:K126" si="14">SUM(D116:J116)</f>
        <v>10</v>
      </c>
    </row>
    <row r="117" spans="1:16" ht="15" customHeight="1" x14ac:dyDescent="0.25">
      <c r="A117" s="212">
        <v>2</v>
      </c>
      <c r="B117" s="215" t="s">
        <v>554</v>
      </c>
      <c r="C117" s="215" t="s">
        <v>555</v>
      </c>
      <c r="D117" s="212"/>
      <c r="E117" s="212"/>
      <c r="F117" s="212">
        <v>3</v>
      </c>
      <c r="G117" s="212">
        <v>2</v>
      </c>
      <c r="H117" s="212"/>
      <c r="I117" s="212"/>
      <c r="J117" s="212"/>
      <c r="K117" s="214">
        <f t="shared" si="14"/>
        <v>5</v>
      </c>
    </row>
    <row r="118" spans="1:16" ht="15" customHeight="1" x14ac:dyDescent="0.35">
      <c r="A118" s="212">
        <v>3</v>
      </c>
      <c r="B118" s="215" t="s">
        <v>450</v>
      </c>
      <c r="C118" s="215" t="s">
        <v>451</v>
      </c>
      <c r="D118" s="212"/>
      <c r="E118" s="212"/>
      <c r="F118" s="212">
        <v>3</v>
      </c>
      <c r="G118" s="212">
        <v>3</v>
      </c>
      <c r="H118" s="212">
        <v>3</v>
      </c>
      <c r="I118" s="212"/>
      <c r="J118" s="212"/>
      <c r="K118" s="222">
        <f t="shared" si="14"/>
        <v>9</v>
      </c>
    </row>
    <row r="119" spans="1:16" ht="15" customHeight="1" x14ac:dyDescent="0.25">
      <c r="A119" s="212">
        <v>4</v>
      </c>
      <c r="B119" s="215" t="s">
        <v>396</v>
      </c>
      <c r="C119" s="215" t="s">
        <v>397</v>
      </c>
      <c r="D119" s="212"/>
      <c r="E119" s="212"/>
      <c r="F119" s="212"/>
      <c r="G119" s="212"/>
      <c r="H119" s="212">
        <v>3</v>
      </c>
      <c r="I119" s="212"/>
      <c r="J119" s="212"/>
      <c r="K119" s="214">
        <f t="shared" si="14"/>
        <v>3</v>
      </c>
    </row>
    <row r="120" spans="1:16" ht="15" customHeight="1" x14ac:dyDescent="0.25">
      <c r="A120" s="212">
        <v>5</v>
      </c>
      <c r="B120" s="215" t="s">
        <v>583</v>
      </c>
      <c r="C120" s="213" t="s">
        <v>507</v>
      </c>
      <c r="D120" s="212"/>
      <c r="E120" s="212"/>
      <c r="F120" s="212">
        <v>2</v>
      </c>
      <c r="G120" s="212">
        <v>2</v>
      </c>
      <c r="H120" s="212">
        <v>3</v>
      </c>
      <c r="I120" s="212"/>
      <c r="J120" s="212"/>
      <c r="K120" s="214">
        <f t="shared" si="14"/>
        <v>7</v>
      </c>
    </row>
    <row r="121" spans="1:16" ht="13.5" customHeight="1" x14ac:dyDescent="0.25">
      <c r="A121" s="212">
        <v>6</v>
      </c>
      <c r="B121" s="215" t="s">
        <v>436</v>
      </c>
      <c r="C121" s="215" t="s">
        <v>437</v>
      </c>
      <c r="D121" s="212"/>
      <c r="E121" s="212"/>
      <c r="F121" s="212">
        <v>2</v>
      </c>
      <c r="G121" s="212">
        <v>1</v>
      </c>
      <c r="H121" s="212">
        <v>1</v>
      </c>
      <c r="I121" s="212"/>
      <c r="J121" s="212"/>
      <c r="K121" s="214">
        <f t="shared" si="14"/>
        <v>4</v>
      </c>
    </row>
    <row r="122" spans="1:16" ht="16.5" customHeight="1" x14ac:dyDescent="0.25">
      <c r="A122" s="212">
        <v>7</v>
      </c>
      <c r="B122" s="215" t="s">
        <v>471</v>
      </c>
      <c r="C122" s="215" t="s">
        <v>472</v>
      </c>
      <c r="D122" s="212"/>
      <c r="E122" s="212">
        <v>1</v>
      </c>
      <c r="F122" s="212"/>
      <c r="G122" s="212">
        <v>1</v>
      </c>
      <c r="H122" s="212"/>
      <c r="I122" s="212"/>
      <c r="J122" s="212"/>
      <c r="K122" s="214">
        <f t="shared" si="14"/>
        <v>2</v>
      </c>
      <c r="M122" s="231"/>
      <c r="N122" s="231"/>
      <c r="O122" s="231"/>
      <c r="P122" s="231"/>
    </row>
    <row r="123" spans="1:16" ht="16.5" customHeight="1" x14ac:dyDescent="0.25">
      <c r="A123" s="212">
        <v>8</v>
      </c>
      <c r="B123" s="213" t="s">
        <v>438</v>
      </c>
      <c r="C123" s="213" t="s">
        <v>439</v>
      </c>
      <c r="D123" s="212"/>
      <c r="E123" s="212"/>
      <c r="F123" s="212"/>
      <c r="G123" s="212"/>
      <c r="H123" s="212">
        <v>1</v>
      </c>
      <c r="I123" s="212"/>
      <c r="J123" s="212"/>
      <c r="K123" s="214">
        <f t="shared" si="14"/>
        <v>1</v>
      </c>
      <c r="M123" s="231"/>
      <c r="N123" s="231"/>
      <c r="O123" s="231"/>
      <c r="P123" s="231"/>
    </row>
    <row r="124" spans="1:16" s="223" customFormat="1" ht="19.5" customHeight="1" x14ac:dyDescent="0.35">
      <c r="A124" s="212">
        <v>9</v>
      </c>
      <c r="B124" s="213" t="s">
        <v>432</v>
      </c>
      <c r="C124" s="213" t="s">
        <v>433</v>
      </c>
      <c r="D124" s="212"/>
      <c r="E124" s="212">
        <v>1</v>
      </c>
      <c r="F124" s="212"/>
      <c r="G124" s="212"/>
      <c r="H124" s="212"/>
      <c r="I124" s="212"/>
      <c r="J124" s="212"/>
      <c r="K124" s="222">
        <f t="shared" si="14"/>
        <v>1</v>
      </c>
      <c r="M124" s="5"/>
      <c r="N124" s="5"/>
      <c r="O124" s="5"/>
      <c r="P124" s="5"/>
    </row>
    <row r="125" spans="1:16" ht="15" customHeight="1" x14ac:dyDescent="0.35">
      <c r="A125" s="212">
        <v>10</v>
      </c>
      <c r="B125" s="215" t="s">
        <v>377</v>
      </c>
      <c r="C125" s="215" t="s">
        <v>378</v>
      </c>
      <c r="D125" s="212"/>
      <c r="E125" s="212"/>
      <c r="F125" s="212">
        <v>1</v>
      </c>
      <c r="G125" s="212"/>
      <c r="H125" s="212">
        <v>1</v>
      </c>
      <c r="I125" s="212"/>
      <c r="J125" s="212"/>
      <c r="K125" s="222">
        <f t="shared" si="14"/>
        <v>2</v>
      </c>
    </row>
    <row r="126" spans="1:16" s="232" customFormat="1" ht="15.9" customHeight="1" x14ac:dyDescent="0.35">
      <c r="A126" s="212">
        <v>11</v>
      </c>
      <c r="B126" s="213" t="s">
        <v>412</v>
      </c>
      <c r="C126" s="213" t="s">
        <v>413</v>
      </c>
      <c r="D126" s="221"/>
      <c r="E126" s="221"/>
      <c r="F126" s="221">
        <v>1</v>
      </c>
      <c r="G126" s="221">
        <v>3</v>
      </c>
      <c r="H126" s="221">
        <v>9</v>
      </c>
      <c r="I126" s="221"/>
      <c r="J126" s="221"/>
      <c r="K126" s="222">
        <f t="shared" si="14"/>
        <v>13</v>
      </c>
      <c r="M126" s="5"/>
      <c r="N126" s="5"/>
      <c r="O126" s="5"/>
      <c r="P126" s="5"/>
    </row>
    <row r="127" spans="1:16" ht="21" customHeight="1" x14ac:dyDescent="0.35">
      <c r="A127" s="212"/>
      <c r="B127" s="217" t="s">
        <v>327</v>
      </c>
      <c r="C127" s="217"/>
      <c r="D127" s="214">
        <f t="shared" ref="D127:K127" si="15">SUM(D116:D126)</f>
        <v>0</v>
      </c>
      <c r="E127" s="214">
        <f t="shared" si="15"/>
        <v>3</v>
      </c>
      <c r="F127" s="214">
        <f t="shared" si="15"/>
        <v>15</v>
      </c>
      <c r="G127" s="214">
        <f t="shared" si="15"/>
        <v>15</v>
      </c>
      <c r="H127" s="214">
        <f t="shared" si="15"/>
        <v>24</v>
      </c>
      <c r="I127" s="214">
        <f t="shared" si="15"/>
        <v>0</v>
      </c>
      <c r="J127" s="214">
        <f t="shared" si="15"/>
        <v>0</v>
      </c>
      <c r="K127" s="234">
        <f t="shared" si="15"/>
        <v>57</v>
      </c>
    </row>
    <row r="128" spans="1:16" ht="27.75" customHeight="1" x14ac:dyDescent="0.25">
      <c r="A128" s="212"/>
      <c r="B128" s="242" t="s">
        <v>584</v>
      </c>
      <c r="C128" s="242"/>
      <c r="D128" s="220">
        <f>D23+D50+D73+D85+D127+D58+D93+D114</f>
        <v>15</v>
      </c>
      <c r="E128" s="220">
        <f>E23+E50+E73+E85+E127+E58+E93+E114</f>
        <v>72</v>
      </c>
      <c r="F128" s="220">
        <f>F23+F50+F73+F85+F114+F127+F58+F93</f>
        <v>123</v>
      </c>
      <c r="G128" s="220">
        <f>G23+G50+G73+G85+G127+G58+G93+G114</f>
        <v>105</v>
      </c>
      <c r="H128" s="220">
        <f>H23+H50+H73+H85+H114+H127+H58+H93</f>
        <v>56</v>
      </c>
      <c r="I128" s="220">
        <f>I23+I50+I73+I85+I127+I58+I93+I114</f>
        <v>49</v>
      </c>
      <c r="J128" s="220">
        <f>J23+J50+J73+J85+J127+J58+J93+J114</f>
        <v>27</v>
      </c>
      <c r="K128" s="219">
        <f>K23+K50+K73+K85+K127+K58+K93+K114</f>
        <v>445</v>
      </c>
    </row>
  </sheetData>
  <mergeCells count="12">
    <mergeCell ref="A94:K94"/>
    <mergeCell ref="A115:K115"/>
    <mergeCell ref="A24:K24"/>
    <mergeCell ref="A51:K51"/>
    <mergeCell ref="A59:K59"/>
    <mergeCell ref="A74:K74"/>
    <mergeCell ref="A86:K86"/>
    <mergeCell ref="A1:K1"/>
    <mergeCell ref="B2:B3"/>
    <mergeCell ref="D2:J2"/>
    <mergeCell ref="K2:K3"/>
    <mergeCell ref="A4:K4"/>
  </mergeCells>
  <pageMargins left="0.39375000000000004" right="0.39375000000000004" top="0.39375000000000004" bottom="0.39375000000000004" header="0.51180599999999998" footer="0.51180599999999998"/>
  <pageSetup paperSize="9" scale="88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X76"/>
  <sheetViews>
    <sheetView zoomScale="115" workbookViewId="0">
      <pane ySplit="3" topLeftCell="A4" activePane="bottomLeft" state="frozen"/>
      <selection activeCell="N7" sqref="N7"/>
      <selection pane="bottomLeft"/>
    </sheetView>
  </sheetViews>
  <sheetFormatPr defaultColWidth="9.109375" defaultRowHeight="12.75" customHeight="1" x14ac:dyDescent="0.25"/>
  <cols>
    <col min="1" max="1" width="4.5546875" style="3" customWidth="1"/>
    <col min="2" max="3" width="43.5546875" style="3" customWidth="1"/>
    <col min="4" max="4" width="5.5546875" style="204" customWidth="1"/>
    <col min="5" max="5" width="5.44140625" style="3" customWidth="1"/>
    <col min="6" max="6" width="5.33203125" style="3" customWidth="1"/>
    <col min="7" max="7" width="5.44140625" style="3" customWidth="1"/>
    <col min="8" max="8" width="5.88671875" style="3" customWidth="1"/>
    <col min="9" max="10" width="6" style="3" customWidth="1"/>
    <col min="11" max="11" width="6.88671875" style="3" customWidth="1"/>
    <col min="12" max="258" width="9.109375" style="5" customWidth="1"/>
  </cols>
  <sheetData>
    <row r="1" spans="1:11" s="229" customFormat="1" ht="44.25" customHeight="1" x14ac:dyDescent="0.3">
      <c r="A1" s="378" t="s">
        <v>303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</row>
    <row r="2" spans="1:11" ht="21.75" customHeight="1" x14ac:dyDescent="0.25">
      <c r="A2" s="208" t="s">
        <v>429</v>
      </c>
      <c r="B2" s="366" t="s">
        <v>305</v>
      </c>
      <c r="C2" s="243"/>
      <c r="D2" s="379" t="s">
        <v>5</v>
      </c>
      <c r="E2" s="380"/>
      <c r="F2" s="380"/>
      <c r="G2" s="380"/>
      <c r="H2" s="380"/>
      <c r="I2" s="380"/>
      <c r="J2" s="381"/>
      <c r="K2" s="366" t="s">
        <v>307</v>
      </c>
    </row>
    <row r="3" spans="1:11" ht="30" customHeight="1" x14ac:dyDescent="0.25">
      <c r="A3" s="208" t="s">
        <v>308</v>
      </c>
      <c r="B3" s="366"/>
      <c r="C3" s="208"/>
      <c r="D3" s="208">
        <v>1</v>
      </c>
      <c r="E3" s="208">
        <v>2</v>
      </c>
      <c r="F3" s="208">
        <v>3</v>
      </c>
      <c r="G3" s="208">
        <v>4</v>
      </c>
      <c r="H3" s="208" t="s">
        <v>309</v>
      </c>
      <c r="I3" s="244" t="s">
        <v>7</v>
      </c>
      <c r="J3" s="244" t="s">
        <v>8</v>
      </c>
      <c r="K3" s="366"/>
    </row>
    <row r="4" spans="1:11" ht="25.5" customHeight="1" x14ac:dyDescent="0.25">
      <c r="A4" s="363" t="s">
        <v>585</v>
      </c>
      <c r="B4" s="363"/>
      <c r="C4" s="363"/>
      <c r="D4" s="363"/>
      <c r="E4" s="363"/>
      <c r="F4" s="363"/>
      <c r="G4" s="363"/>
      <c r="H4" s="363"/>
      <c r="I4" s="363"/>
      <c r="J4" s="363"/>
      <c r="K4" s="363"/>
    </row>
    <row r="5" spans="1:11" ht="15" customHeight="1" x14ac:dyDescent="0.35">
      <c r="A5" s="212">
        <v>1</v>
      </c>
      <c r="B5" s="213" t="s">
        <v>586</v>
      </c>
      <c r="C5" s="213" t="s">
        <v>587</v>
      </c>
      <c r="D5" s="212"/>
      <c r="E5" s="212"/>
      <c r="F5" s="212"/>
      <c r="G5" s="212">
        <v>1</v>
      </c>
      <c r="H5" s="212"/>
      <c r="I5" s="212"/>
      <c r="J5" s="212"/>
      <c r="K5" s="222">
        <f t="shared" ref="K5:K9" si="0">SUM(D5:J5)</f>
        <v>1</v>
      </c>
    </row>
    <row r="6" spans="1:11" ht="15" customHeight="1" x14ac:dyDescent="0.35">
      <c r="A6" s="212">
        <v>2</v>
      </c>
      <c r="B6" s="213" t="s">
        <v>588</v>
      </c>
      <c r="C6" s="213" t="s">
        <v>589</v>
      </c>
      <c r="D6" s="212"/>
      <c r="E6" s="212"/>
      <c r="F6" s="212"/>
      <c r="G6" s="212"/>
      <c r="H6" s="212"/>
      <c r="I6" s="212"/>
      <c r="J6" s="212">
        <v>1</v>
      </c>
      <c r="K6" s="222">
        <f t="shared" si="0"/>
        <v>1</v>
      </c>
    </row>
    <row r="7" spans="1:11" ht="37.5" customHeight="1" x14ac:dyDescent="0.35">
      <c r="A7" s="212">
        <v>3</v>
      </c>
      <c r="B7" s="213" t="s">
        <v>590</v>
      </c>
      <c r="C7" s="213" t="s">
        <v>591</v>
      </c>
      <c r="D7" s="212"/>
      <c r="E7" s="212"/>
      <c r="F7" s="212"/>
      <c r="G7" s="212">
        <v>1</v>
      </c>
      <c r="H7" s="212"/>
      <c r="I7" s="212"/>
      <c r="J7" s="212"/>
      <c r="K7" s="222">
        <f t="shared" si="0"/>
        <v>1</v>
      </c>
    </row>
    <row r="8" spans="1:11" ht="31.5" customHeight="1" x14ac:dyDescent="0.35">
      <c r="A8" s="212">
        <v>4</v>
      </c>
      <c r="B8" s="213" t="s">
        <v>592</v>
      </c>
      <c r="C8" s="213" t="s">
        <v>593</v>
      </c>
      <c r="D8" s="212"/>
      <c r="E8" s="212"/>
      <c r="F8" s="212">
        <v>2</v>
      </c>
      <c r="G8" s="212">
        <v>2</v>
      </c>
      <c r="H8" s="212"/>
      <c r="I8" s="212"/>
      <c r="J8" s="212"/>
      <c r="K8" s="222">
        <f t="shared" si="0"/>
        <v>4</v>
      </c>
    </row>
    <row r="9" spans="1:11" ht="15" customHeight="1" x14ac:dyDescent="0.35">
      <c r="A9" s="212">
        <v>5</v>
      </c>
      <c r="B9" s="213" t="s">
        <v>594</v>
      </c>
      <c r="C9" s="213" t="s">
        <v>595</v>
      </c>
      <c r="D9" s="212"/>
      <c r="E9" s="212"/>
      <c r="F9" s="212">
        <v>8</v>
      </c>
      <c r="G9" s="212">
        <v>10</v>
      </c>
      <c r="H9" s="212"/>
      <c r="I9" s="212">
        <v>8</v>
      </c>
      <c r="J9" s="212">
        <v>3</v>
      </c>
      <c r="K9" s="222">
        <f t="shared" si="0"/>
        <v>29</v>
      </c>
    </row>
    <row r="10" spans="1:11" ht="18.75" customHeight="1" x14ac:dyDescent="0.35">
      <c r="A10" s="212"/>
      <c r="B10" s="217" t="s">
        <v>327</v>
      </c>
      <c r="C10" s="217"/>
      <c r="D10" s="222">
        <f t="shared" ref="D10:K10" si="1">SUM(D5:D9)</f>
        <v>0</v>
      </c>
      <c r="E10" s="222">
        <f t="shared" si="1"/>
        <v>0</v>
      </c>
      <c r="F10" s="222">
        <f t="shared" si="1"/>
        <v>10</v>
      </c>
      <c r="G10" s="222">
        <f t="shared" si="1"/>
        <v>14</v>
      </c>
      <c r="H10" s="222">
        <f t="shared" si="1"/>
        <v>0</v>
      </c>
      <c r="I10" s="221">
        <f t="shared" si="1"/>
        <v>8</v>
      </c>
      <c r="J10" s="221">
        <f t="shared" si="1"/>
        <v>4</v>
      </c>
      <c r="K10" s="234">
        <f t="shared" si="1"/>
        <v>36</v>
      </c>
    </row>
    <row r="11" spans="1:11" ht="25.5" customHeight="1" x14ac:dyDescent="0.25">
      <c r="A11" s="363" t="s">
        <v>596</v>
      </c>
      <c r="B11" s="363"/>
      <c r="C11" s="363"/>
      <c r="D11" s="363"/>
      <c r="E11" s="363"/>
      <c r="F11" s="363"/>
      <c r="G11" s="363"/>
      <c r="H11" s="363"/>
      <c r="I11" s="363"/>
      <c r="J11" s="363"/>
      <c r="K11" s="363"/>
    </row>
    <row r="12" spans="1:11" ht="18" customHeight="1" x14ac:dyDescent="0.35">
      <c r="A12" s="212">
        <v>1</v>
      </c>
      <c r="B12" s="215" t="s">
        <v>597</v>
      </c>
      <c r="C12" s="215" t="s">
        <v>598</v>
      </c>
      <c r="D12" s="221"/>
      <c r="E12" s="221">
        <v>1</v>
      </c>
      <c r="F12" s="221"/>
      <c r="G12" s="221">
        <v>2</v>
      </c>
      <c r="H12" s="221"/>
      <c r="I12" s="221"/>
      <c r="J12" s="221"/>
      <c r="K12" s="222">
        <f t="shared" ref="K12:K18" si="2">SUM(D12:J12)</f>
        <v>3</v>
      </c>
    </row>
    <row r="13" spans="1:11" ht="18" customHeight="1" x14ac:dyDescent="0.35">
      <c r="A13" s="212">
        <v>2</v>
      </c>
      <c r="B13" s="215" t="s">
        <v>599</v>
      </c>
      <c r="C13" s="215" t="s">
        <v>600</v>
      </c>
      <c r="D13" s="221"/>
      <c r="E13" s="221"/>
      <c r="F13" s="221"/>
      <c r="G13" s="221">
        <v>1</v>
      </c>
      <c r="H13" s="221"/>
      <c r="I13" s="221"/>
      <c r="J13" s="221"/>
      <c r="K13" s="222">
        <f t="shared" si="2"/>
        <v>1</v>
      </c>
    </row>
    <row r="14" spans="1:11" ht="34.5" customHeight="1" x14ac:dyDescent="0.35">
      <c r="A14" s="212">
        <v>3</v>
      </c>
      <c r="B14" s="213" t="s">
        <v>424</v>
      </c>
      <c r="C14" s="213" t="s">
        <v>431</v>
      </c>
      <c r="D14" s="221"/>
      <c r="E14" s="221">
        <v>8</v>
      </c>
      <c r="F14" s="221">
        <v>4</v>
      </c>
      <c r="G14" s="221"/>
      <c r="H14" s="221"/>
      <c r="I14" s="221">
        <v>1</v>
      </c>
      <c r="J14" s="221"/>
      <c r="K14" s="222">
        <f t="shared" si="2"/>
        <v>13</v>
      </c>
    </row>
    <row r="15" spans="1:11" ht="18.75" customHeight="1" x14ac:dyDescent="0.35">
      <c r="A15" s="212">
        <v>4</v>
      </c>
      <c r="B15" s="213" t="s">
        <v>432</v>
      </c>
      <c r="C15" s="213" t="s">
        <v>433</v>
      </c>
      <c r="D15" s="221"/>
      <c r="E15" s="221">
        <v>2</v>
      </c>
      <c r="F15" s="221"/>
      <c r="G15" s="221"/>
      <c r="H15" s="221"/>
      <c r="I15" s="221"/>
      <c r="J15" s="221"/>
      <c r="K15" s="222">
        <f t="shared" si="2"/>
        <v>2</v>
      </c>
    </row>
    <row r="16" spans="1:11" s="232" customFormat="1" ht="15.9" customHeight="1" x14ac:dyDescent="0.35">
      <c r="A16" s="212">
        <v>5</v>
      </c>
      <c r="B16" s="213" t="s">
        <v>438</v>
      </c>
      <c r="C16" s="213" t="s">
        <v>439</v>
      </c>
      <c r="D16" s="221"/>
      <c r="E16" s="221"/>
      <c r="F16" s="221"/>
      <c r="G16" s="221">
        <v>1</v>
      </c>
      <c r="H16" s="221"/>
      <c r="I16" s="221"/>
      <c r="J16" s="221"/>
      <c r="K16" s="222">
        <f t="shared" si="2"/>
        <v>1</v>
      </c>
    </row>
    <row r="17" spans="1:13" s="232" customFormat="1" ht="15.9" customHeight="1" x14ac:dyDescent="0.35">
      <c r="A17" s="212">
        <v>6</v>
      </c>
      <c r="B17" s="213" t="s">
        <v>601</v>
      </c>
      <c r="C17" s="215" t="s">
        <v>602</v>
      </c>
      <c r="D17" s="221"/>
      <c r="E17" s="221"/>
      <c r="F17" s="221">
        <v>3</v>
      </c>
      <c r="G17" s="221"/>
      <c r="H17" s="221"/>
      <c r="I17" s="221"/>
      <c r="J17" s="221"/>
      <c r="K17" s="222">
        <f t="shared" si="2"/>
        <v>3</v>
      </c>
    </row>
    <row r="18" spans="1:13" s="232" customFormat="1" ht="15.9" customHeight="1" x14ac:dyDescent="0.35">
      <c r="A18" s="212">
        <v>7</v>
      </c>
      <c r="B18" s="213" t="s">
        <v>603</v>
      </c>
      <c r="C18" s="213" t="s">
        <v>604</v>
      </c>
      <c r="D18" s="221"/>
      <c r="E18" s="221">
        <v>1</v>
      </c>
      <c r="F18" s="221">
        <v>1</v>
      </c>
      <c r="G18" s="221"/>
      <c r="H18" s="221"/>
      <c r="I18" s="221"/>
      <c r="J18" s="221"/>
      <c r="K18" s="222">
        <f t="shared" si="2"/>
        <v>2</v>
      </c>
    </row>
    <row r="19" spans="1:13" ht="18.75" customHeight="1" x14ac:dyDescent="0.35">
      <c r="A19" s="212"/>
      <c r="B19" s="217" t="s">
        <v>327</v>
      </c>
      <c r="C19" s="217"/>
      <c r="D19" s="222">
        <f t="shared" ref="D19:K19" si="3">SUM(D12:D18)</f>
        <v>0</v>
      </c>
      <c r="E19" s="222">
        <f t="shared" si="3"/>
        <v>12</v>
      </c>
      <c r="F19" s="222">
        <f t="shared" si="3"/>
        <v>8</v>
      </c>
      <c r="G19" s="222">
        <f t="shared" si="3"/>
        <v>4</v>
      </c>
      <c r="H19" s="222">
        <f t="shared" si="3"/>
        <v>0</v>
      </c>
      <c r="I19" s="221">
        <f t="shared" si="3"/>
        <v>1</v>
      </c>
      <c r="J19" s="221">
        <f t="shared" si="3"/>
        <v>0</v>
      </c>
      <c r="K19" s="234">
        <f t="shared" si="3"/>
        <v>25</v>
      </c>
    </row>
    <row r="20" spans="1:13" ht="25.5" customHeight="1" x14ac:dyDescent="0.25">
      <c r="A20" s="363" t="s">
        <v>605</v>
      </c>
      <c r="B20" s="363"/>
      <c r="C20" s="363"/>
      <c r="D20" s="363"/>
      <c r="E20" s="363"/>
      <c r="F20" s="363"/>
      <c r="G20" s="363"/>
      <c r="H20" s="363"/>
      <c r="I20" s="363"/>
      <c r="J20" s="363"/>
      <c r="K20" s="363"/>
    </row>
    <row r="21" spans="1:13" ht="15" customHeight="1" x14ac:dyDescent="0.35">
      <c r="A21" s="212">
        <v>1</v>
      </c>
      <c r="B21" s="215" t="s">
        <v>606</v>
      </c>
      <c r="C21" s="215" t="s">
        <v>607</v>
      </c>
      <c r="D21" s="221"/>
      <c r="E21" s="221">
        <v>2</v>
      </c>
      <c r="F21" s="221"/>
      <c r="G21" s="221"/>
      <c r="H21" s="221"/>
      <c r="I21" s="221"/>
      <c r="J21" s="221"/>
      <c r="K21" s="222">
        <f t="shared" ref="K21:K39" si="4">SUM(D21:J21)</f>
        <v>2</v>
      </c>
    </row>
    <row r="22" spans="1:13" ht="15" customHeight="1" x14ac:dyDescent="0.35">
      <c r="A22" s="212">
        <v>2</v>
      </c>
      <c r="B22" s="215" t="s">
        <v>443</v>
      </c>
      <c r="C22" s="215" t="s">
        <v>444</v>
      </c>
      <c r="D22" s="221"/>
      <c r="E22" s="221"/>
      <c r="F22" s="221">
        <v>4</v>
      </c>
      <c r="G22" s="221"/>
      <c r="H22" s="221"/>
      <c r="I22" s="221"/>
      <c r="J22" s="221"/>
      <c r="K22" s="222">
        <f t="shared" si="4"/>
        <v>4</v>
      </c>
    </row>
    <row r="23" spans="1:13" ht="15" customHeight="1" x14ac:dyDescent="0.35">
      <c r="A23" s="212">
        <v>3</v>
      </c>
      <c r="B23" s="215" t="s">
        <v>534</v>
      </c>
      <c r="C23" s="213" t="s">
        <v>507</v>
      </c>
      <c r="D23" s="221"/>
      <c r="E23" s="221"/>
      <c r="F23" s="221"/>
      <c r="G23" s="221"/>
      <c r="H23" s="221"/>
      <c r="I23" s="221"/>
      <c r="J23" s="221">
        <v>1</v>
      </c>
      <c r="K23" s="222">
        <f t="shared" si="4"/>
        <v>1</v>
      </c>
    </row>
    <row r="24" spans="1:13" ht="15" customHeight="1" x14ac:dyDescent="0.35">
      <c r="A24" s="212">
        <v>4</v>
      </c>
      <c r="B24" s="215" t="s">
        <v>450</v>
      </c>
      <c r="C24" s="215" t="s">
        <v>451</v>
      </c>
      <c r="D24" s="212"/>
      <c r="E24" s="212"/>
      <c r="F24" s="212">
        <v>4</v>
      </c>
      <c r="G24" s="212">
        <v>4</v>
      </c>
      <c r="H24" s="212"/>
      <c r="I24" s="212">
        <v>4</v>
      </c>
      <c r="J24" s="212">
        <v>4</v>
      </c>
      <c r="K24" s="222">
        <f t="shared" si="4"/>
        <v>16</v>
      </c>
    </row>
    <row r="25" spans="1:13" ht="15" customHeight="1" x14ac:dyDescent="0.35">
      <c r="A25" s="212">
        <v>5</v>
      </c>
      <c r="B25" s="215" t="s">
        <v>549</v>
      </c>
      <c r="C25" s="215" t="s">
        <v>550</v>
      </c>
      <c r="D25" s="221"/>
      <c r="E25" s="221"/>
      <c r="F25" s="221">
        <v>3</v>
      </c>
      <c r="G25" s="221">
        <v>3</v>
      </c>
      <c r="H25" s="221"/>
      <c r="I25" s="221">
        <v>3</v>
      </c>
      <c r="J25" s="221"/>
      <c r="K25" s="222">
        <f t="shared" si="4"/>
        <v>9</v>
      </c>
    </row>
    <row r="26" spans="1:13" ht="18.75" customHeight="1" x14ac:dyDescent="0.35">
      <c r="A26" s="212">
        <v>6</v>
      </c>
      <c r="B26" s="215" t="s">
        <v>471</v>
      </c>
      <c r="C26" s="215" t="s">
        <v>472</v>
      </c>
      <c r="D26" s="221"/>
      <c r="E26" s="221"/>
      <c r="F26" s="221"/>
      <c r="G26" s="221">
        <v>1</v>
      </c>
      <c r="H26" s="221"/>
      <c r="I26" s="221"/>
      <c r="J26" s="221"/>
      <c r="K26" s="222">
        <f t="shared" si="4"/>
        <v>1</v>
      </c>
      <c r="M26" s="223"/>
    </row>
    <row r="27" spans="1:13" ht="15" customHeight="1" x14ac:dyDescent="0.35">
      <c r="A27" s="212">
        <v>7</v>
      </c>
      <c r="B27" s="215" t="s">
        <v>377</v>
      </c>
      <c r="C27" s="215" t="s">
        <v>378</v>
      </c>
      <c r="D27" s="221"/>
      <c r="E27" s="221"/>
      <c r="F27" s="221"/>
      <c r="G27" s="221">
        <v>2</v>
      </c>
      <c r="H27" s="221"/>
      <c r="I27" s="221"/>
      <c r="J27" s="221"/>
      <c r="K27" s="222">
        <f t="shared" si="4"/>
        <v>2</v>
      </c>
    </row>
    <row r="28" spans="1:13" s="223" customFormat="1" ht="17.25" customHeight="1" x14ac:dyDescent="0.35">
      <c r="A28" s="212">
        <v>8</v>
      </c>
      <c r="B28" s="215" t="s">
        <v>530</v>
      </c>
      <c r="C28" s="215" t="s">
        <v>531</v>
      </c>
      <c r="D28" s="212"/>
      <c r="E28" s="212"/>
      <c r="F28" s="212">
        <v>4</v>
      </c>
      <c r="G28" s="212">
        <v>4</v>
      </c>
      <c r="H28" s="212"/>
      <c r="I28" s="212">
        <v>3</v>
      </c>
      <c r="J28" s="212">
        <v>3</v>
      </c>
      <c r="K28" s="222">
        <f t="shared" si="4"/>
        <v>14</v>
      </c>
    </row>
    <row r="29" spans="1:13" s="223" customFormat="1" ht="17.25" customHeight="1" x14ac:dyDescent="0.35">
      <c r="A29" s="212">
        <v>9</v>
      </c>
      <c r="B29" s="213" t="s">
        <v>432</v>
      </c>
      <c r="C29" s="213" t="s">
        <v>433</v>
      </c>
      <c r="D29" s="212"/>
      <c r="E29" s="212"/>
      <c r="F29" s="212">
        <v>1</v>
      </c>
      <c r="G29" s="212">
        <v>1</v>
      </c>
      <c r="H29" s="212"/>
      <c r="I29" s="212"/>
      <c r="J29" s="212"/>
      <c r="K29" s="222">
        <f t="shared" si="4"/>
        <v>2</v>
      </c>
    </row>
    <row r="30" spans="1:13" s="223" customFormat="1" ht="17.25" customHeight="1" x14ac:dyDescent="0.35">
      <c r="A30" s="212">
        <v>10</v>
      </c>
      <c r="B30" s="213" t="s">
        <v>608</v>
      </c>
      <c r="C30" s="213" t="s">
        <v>609</v>
      </c>
      <c r="D30" s="212"/>
      <c r="E30" s="212"/>
      <c r="F30" s="212"/>
      <c r="G30" s="212"/>
      <c r="H30" s="212"/>
      <c r="I30" s="212"/>
      <c r="J30" s="212">
        <v>1</v>
      </c>
      <c r="K30" s="222">
        <f t="shared" si="4"/>
        <v>1</v>
      </c>
    </row>
    <row r="31" spans="1:13" s="232" customFormat="1" ht="15.9" customHeight="1" x14ac:dyDescent="0.35">
      <c r="A31" s="212">
        <v>11</v>
      </c>
      <c r="B31" s="213" t="s">
        <v>601</v>
      </c>
      <c r="C31" s="213" t="s">
        <v>602</v>
      </c>
      <c r="D31" s="221">
        <v>1</v>
      </c>
      <c r="E31" s="221">
        <v>2</v>
      </c>
      <c r="F31" s="221"/>
      <c r="G31" s="221"/>
      <c r="H31" s="221"/>
      <c r="I31" s="221"/>
      <c r="J31" s="221"/>
      <c r="K31" s="222">
        <f t="shared" si="4"/>
        <v>3</v>
      </c>
      <c r="M31" s="223"/>
    </row>
    <row r="32" spans="1:13" s="232" customFormat="1" ht="15.9" customHeight="1" x14ac:dyDescent="0.35">
      <c r="A32" s="212">
        <v>12</v>
      </c>
      <c r="B32" s="213" t="s">
        <v>577</v>
      </c>
      <c r="C32" s="213" t="s">
        <v>578</v>
      </c>
      <c r="D32" s="221">
        <v>1</v>
      </c>
      <c r="E32" s="221"/>
      <c r="F32" s="221"/>
      <c r="G32" s="221"/>
      <c r="H32" s="221"/>
      <c r="I32" s="221"/>
      <c r="J32" s="221"/>
      <c r="K32" s="222"/>
      <c r="M32" s="223"/>
    </row>
    <row r="33" spans="1:13" s="223" customFormat="1" ht="23.25" customHeight="1" x14ac:dyDescent="0.35">
      <c r="A33" s="212">
        <v>13</v>
      </c>
      <c r="B33" s="215" t="s">
        <v>556</v>
      </c>
      <c r="C33" s="215" t="s">
        <v>557</v>
      </c>
      <c r="D33" s="212"/>
      <c r="E33" s="212"/>
      <c r="F33" s="212">
        <v>2</v>
      </c>
      <c r="G33" s="212">
        <v>2</v>
      </c>
      <c r="H33" s="212"/>
      <c r="I33" s="212">
        <v>2</v>
      </c>
      <c r="J33" s="212">
        <v>1</v>
      </c>
      <c r="K33" s="222">
        <f t="shared" si="4"/>
        <v>7</v>
      </c>
      <c r="M33" s="232"/>
    </row>
    <row r="34" spans="1:13" s="223" customFormat="1" ht="23.25" customHeight="1" x14ac:dyDescent="0.35">
      <c r="A34" s="212">
        <v>14</v>
      </c>
      <c r="B34" s="215" t="s">
        <v>421</v>
      </c>
      <c r="C34" s="213" t="s">
        <v>442</v>
      </c>
      <c r="D34" s="212"/>
      <c r="E34" s="212"/>
      <c r="F34" s="212"/>
      <c r="G34" s="212">
        <v>1</v>
      </c>
      <c r="H34" s="212"/>
      <c r="I34" s="212"/>
      <c r="J34" s="212"/>
      <c r="K34" s="222">
        <f t="shared" si="4"/>
        <v>1</v>
      </c>
      <c r="M34" s="232"/>
    </row>
    <row r="35" spans="1:13" s="223" customFormat="1" ht="23.25" customHeight="1" x14ac:dyDescent="0.35">
      <c r="A35" s="212">
        <v>15</v>
      </c>
      <c r="B35" s="215" t="s">
        <v>610</v>
      </c>
      <c r="C35" s="215" t="s">
        <v>611</v>
      </c>
      <c r="D35" s="212"/>
      <c r="E35" s="212"/>
      <c r="F35" s="212">
        <v>3</v>
      </c>
      <c r="G35" s="212">
        <v>3</v>
      </c>
      <c r="H35" s="212"/>
      <c r="I35" s="212">
        <v>3</v>
      </c>
      <c r="J35" s="212"/>
      <c r="K35" s="222">
        <f t="shared" si="4"/>
        <v>9</v>
      </c>
      <c r="M35" s="232"/>
    </row>
    <row r="36" spans="1:13" s="223" customFormat="1" ht="44.25" customHeight="1" x14ac:dyDescent="0.35">
      <c r="A36" s="212">
        <v>16</v>
      </c>
      <c r="B36" s="215" t="s">
        <v>612</v>
      </c>
      <c r="C36" s="215" t="s">
        <v>613</v>
      </c>
      <c r="D36" s="212">
        <v>1</v>
      </c>
      <c r="E36" s="212"/>
      <c r="F36" s="212"/>
      <c r="G36" s="212"/>
      <c r="H36" s="212"/>
      <c r="I36" s="212"/>
      <c r="J36" s="212"/>
      <c r="K36" s="222">
        <f t="shared" si="4"/>
        <v>1</v>
      </c>
      <c r="M36" s="5"/>
    </row>
    <row r="37" spans="1:13" ht="15" customHeight="1" x14ac:dyDescent="0.35">
      <c r="A37" s="212">
        <v>17</v>
      </c>
      <c r="B37" s="213" t="s">
        <v>386</v>
      </c>
      <c r="C37" s="213" t="s">
        <v>387</v>
      </c>
      <c r="D37" s="212"/>
      <c r="E37" s="212"/>
      <c r="F37" s="212">
        <v>4</v>
      </c>
      <c r="G37" s="212">
        <v>4</v>
      </c>
      <c r="H37" s="212"/>
      <c r="I37" s="212">
        <v>3</v>
      </c>
      <c r="J37" s="212">
        <v>3</v>
      </c>
      <c r="K37" s="222">
        <f t="shared" si="4"/>
        <v>14</v>
      </c>
      <c r="M37" s="223"/>
    </row>
    <row r="38" spans="1:13" ht="16.5" customHeight="1" x14ac:dyDescent="0.35">
      <c r="A38" s="212">
        <v>18</v>
      </c>
      <c r="B38" s="215" t="s">
        <v>436</v>
      </c>
      <c r="C38" s="215" t="s">
        <v>437</v>
      </c>
      <c r="D38" s="212">
        <v>1</v>
      </c>
      <c r="E38" s="212"/>
      <c r="F38" s="212"/>
      <c r="G38" s="212"/>
      <c r="H38" s="212"/>
      <c r="I38" s="212"/>
      <c r="J38" s="212">
        <v>1</v>
      </c>
      <c r="K38" s="222"/>
    </row>
    <row r="39" spans="1:13" s="223" customFormat="1" ht="15" customHeight="1" x14ac:dyDescent="0.35">
      <c r="A39" s="212">
        <v>19</v>
      </c>
      <c r="B39" s="213" t="s">
        <v>412</v>
      </c>
      <c r="C39" s="213" t="s">
        <v>413</v>
      </c>
      <c r="D39" s="212"/>
      <c r="E39" s="212"/>
      <c r="F39" s="212"/>
      <c r="G39" s="212">
        <v>1</v>
      </c>
      <c r="H39" s="212"/>
      <c r="I39" s="212"/>
      <c r="J39" s="212"/>
      <c r="K39" s="222">
        <f t="shared" si="4"/>
        <v>1</v>
      </c>
      <c r="M39" s="5"/>
    </row>
    <row r="40" spans="1:13" ht="22.5" customHeight="1" x14ac:dyDescent="0.35">
      <c r="A40" s="212"/>
      <c r="B40" s="217" t="s">
        <v>327</v>
      </c>
      <c r="C40" s="217"/>
      <c r="D40" s="222">
        <f t="shared" ref="D40:K40" si="5">SUM(D21:D39)</f>
        <v>4</v>
      </c>
      <c r="E40" s="222">
        <f t="shared" si="5"/>
        <v>4</v>
      </c>
      <c r="F40" s="222">
        <f t="shared" si="5"/>
        <v>25</v>
      </c>
      <c r="G40" s="222">
        <f t="shared" si="5"/>
        <v>26</v>
      </c>
      <c r="H40" s="222">
        <f t="shared" si="5"/>
        <v>0</v>
      </c>
      <c r="I40" s="222">
        <f t="shared" si="5"/>
        <v>18</v>
      </c>
      <c r="J40" s="222">
        <f t="shared" si="5"/>
        <v>14</v>
      </c>
      <c r="K40" s="234">
        <f t="shared" si="5"/>
        <v>88</v>
      </c>
    </row>
    <row r="41" spans="1:13" ht="24.75" customHeight="1" x14ac:dyDescent="0.25">
      <c r="A41" s="363" t="s">
        <v>614</v>
      </c>
      <c r="B41" s="369"/>
      <c r="C41" s="369"/>
      <c r="D41" s="369"/>
      <c r="E41" s="369"/>
      <c r="F41" s="369"/>
      <c r="G41" s="369"/>
      <c r="H41" s="369"/>
      <c r="I41" s="369"/>
      <c r="J41" s="369"/>
      <c r="K41" s="369"/>
    </row>
    <row r="42" spans="1:13" s="232" customFormat="1" ht="20.25" customHeight="1" x14ac:dyDescent="0.35">
      <c r="A42" s="212">
        <v>1</v>
      </c>
      <c r="B42" s="213" t="s">
        <v>321</v>
      </c>
      <c r="C42" s="213" t="s">
        <v>322</v>
      </c>
      <c r="D42" s="221"/>
      <c r="E42" s="221">
        <v>2</v>
      </c>
      <c r="F42" s="221">
        <v>4</v>
      </c>
      <c r="G42" s="221">
        <v>2</v>
      </c>
      <c r="H42" s="221">
        <v>1</v>
      </c>
      <c r="I42" s="221">
        <v>2</v>
      </c>
      <c r="J42" s="221"/>
      <c r="K42" s="222">
        <f t="shared" ref="K42:K58" si="6">SUM(D42:J42)</f>
        <v>11</v>
      </c>
      <c r="M42" s="5"/>
    </row>
    <row r="43" spans="1:13" s="232" customFormat="1" ht="15.9" customHeight="1" x14ac:dyDescent="0.35">
      <c r="A43" s="212">
        <v>2</v>
      </c>
      <c r="B43" s="213" t="s">
        <v>615</v>
      </c>
      <c r="C43" s="215" t="s">
        <v>574</v>
      </c>
      <c r="D43" s="221"/>
      <c r="E43" s="221">
        <v>2</v>
      </c>
      <c r="F43" s="221">
        <v>3</v>
      </c>
      <c r="G43" s="221"/>
      <c r="H43" s="221"/>
      <c r="I43" s="221">
        <v>1</v>
      </c>
      <c r="J43" s="221"/>
      <c r="K43" s="222">
        <f t="shared" si="6"/>
        <v>6</v>
      </c>
    </row>
    <row r="44" spans="1:13" ht="15" customHeight="1" x14ac:dyDescent="0.35">
      <c r="A44" s="212">
        <v>3</v>
      </c>
      <c r="B44" s="215" t="s">
        <v>554</v>
      </c>
      <c r="C44" s="215" t="s">
        <v>555</v>
      </c>
      <c r="D44" s="221"/>
      <c r="E44" s="221">
        <v>1</v>
      </c>
      <c r="F44" s="221">
        <v>1</v>
      </c>
      <c r="G44" s="221"/>
      <c r="H44" s="221"/>
      <c r="I44" s="221"/>
      <c r="J44" s="221"/>
      <c r="K44" s="222">
        <f t="shared" si="6"/>
        <v>2</v>
      </c>
      <c r="M44" s="232"/>
    </row>
    <row r="45" spans="1:13" ht="15" customHeight="1" x14ac:dyDescent="0.35">
      <c r="A45" s="212">
        <v>4</v>
      </c>
      <c r="B45" s="215" t="s">
        <v>450</v>
      </c>
      <c r="C45" s="215" t="s">
        <v>451</v>
      </c>
      <c r="D45" s="212"/>
      <c r="E45" s="212"/>
      <c r="F45" s="212"/>
      <c r="G45" s="212">
        <v>1</v>
      </c>
      <c r="H45" s="212"/>
      <c r="I45" s="212"/>
      <c r="J45" s="212"/>
      <c r="K45" s="222">
        <f t="shared" si="6"/>
        <v>1</v>
      </c>
    </row>
    <row r="46" spans="1:13" ht="18.75" customHeight="1" x14ac:dyDescent="0.35">
      <c r="A46" s="212">
        <v>5</v>
      </c>
      <c r="B46" s="213" t="s">
        <v>575</v>
      </c>
      <c r="C46" s="213" t="s">
        <v>334</v>
      </c>
      <c r="D46" s="221"/>
      <c r="E46" s="221"/>
      <c r="F46" s="221">
        <v>1</v>
      </c>
      <c r="G46" s="221"/>
      <c r="H46" s="221"/>
      <c r="I46" s="221"/>
      <c r="J46" s="221"/>
      <c r="K46" s="222">
        <f t="shared" si="6"/>
        <v>1</v>
      </c>
    </row>
    <row r="47" spans="1:13" ht="15" customHeight="1" x14ac:dyDescent="0.35">
      <c r="A47" s="212">
        <v>6</v>
      </c>
      <c r="B47" s="215" t="s">
        <v>443</v>
      </c>
      <c r="C47" s="215" t="s">
        <v>444</v>
      </c>
      <c r="D47" s="221"/>
      <c r="E47" s="221">
        <v>2</v>
      </c>
      <c r="F47" s="221">
        <v>4</v>
      </c>
      <c r="G47" s="221"/>
      <c r="H47" s="221"/>
      <c r="I47" s="221">
        <v>2</v>
      </c>
      <c r="J47" s="221"/>
      <c r="K47" s="222">
        <f t="shared" si="6"/>
        <v>8</v>
      </c>
    </row>
    <row r="48" spans="1:13" ht="18.75" customHeight="1" x14ac:dyDescent="0.35">
      <c r="A48" s="212">
        <v>7</v>
      </c>
      <c r="B48" s="213" t="s">
        <v>616</v>
      </c>
      <c r="C48" s="213" t="s">
        <v>617</v>
      </c>
      <c r="D48" s="221"/>
      <c r="E48" s="221"/>
      <c r="F48" s="221">
        <v>1</v>
      </c>
      <c r="G48" s="221"/>
      <c r="H48" s="221"/>
      <c r="I48" s="221"/>
      <c r="J48" s="221"/>
      <c r="K48" s="222">
        <f t="shared" si="6"/>
        <v>1</v>
      </c>
    </row>
    <row r="49" spans="1:13" ht="18.75" customHeight="1" x14ac:dyDescent="0.35">
      <c r="A49" s="212">
        <v>8</v>
      </c>
      <c r="B49" s="215" t="s">
        <v>396</v>
      </c>
      <c r="C49" s="215" t="s">
        <v>397</v>
      </c>
      <c r="D49" s="221"/>
      <c r="E49" s="221"/>
      <c r="F49" s="221">
        <v>2</v>
      </c>
      <c r="G49" s="221">
        <v>1</v>
      </c>
      <c r="H49" s="221"/>
      <c r="I49" s="221"/>
      <c r="J49" s="221"/>
      <c r="K49" s="222">
        <f t="shared" si="6"/>
        <v>3</v>
      </c>
    </row>
    <row r="50" spans="1:13" ht="18.75" customHeight="1" x14ac:dyDescent="0.35">
      <c r="A50" s="212">
        <v>9</v>
      </c>
      <c r="B50" s="215" t="s">
        <v>506</v>
      </c>
      <c r="C50" s="213" t="s">
        <v>507</v>
      </c>
      <c r="D50" s="221"/>
      <c r="E50" s="221">
        <v>2</v>
      </c>
      <c r="F50" s="221">
        <v>4</v>
      </c>
      <c r="G50" s="221">
        <v>3</v>
      </c>
      <c r="H50" s="221"/>
      <c r="I50" s="221">
        <v>1</v>
      </c>
      <c r="J50" s="221"/>
      <c r="K50" s="222">
        <f t="shared" si="6"/>
        <v>10</v>
      </c>
    </row>
    <row r="51" spans="1:13" s="223" customFormat="1" ht="17.25" customHeight="1" x14ac:dyDescent="0.35">
      <c r="A51" s="212">
        <v>10</v>
      </c>
      <c r="B51" s="215" t="s">
        <v>421</v>
      </c>
      <c r="C51" s="215" t="s">
        <v>442</v>
      </c>
      <c r="D51" s="212"/>
      <c r="E51" s="212"/>
      <c r="F51" s="212">
        <v>1</v>
      </c>
      <c r="G51" s="212"/>
      <c r="H51" s="212"/>
      <c r="I51" s="212"/>
      <c r="J51" s="212"/>
      <c r="K51" s="222">
        <f t="shared" si="6"/>
        <v>1</v>
      </c>
      <c r="M51" s="5"/>
    </row>
    <row r="52" spans="1:13" ht="18.75" customHeight="1" x14ac:dyDescent="0.35">
      <c r="A52" s="212">
        <v>11</v>
      </c>
      <c r="B52" s="215" t="s">
        <v>471</v>
      </c>
      <c r="C52" s="215" t="s">
        <v>472</v>
      </c>
      <c r="D52" s="221"/>
      <c r="E52" s="221">
        <v>1</v>
      </c>
      <c r="F52" s="221"/>
      <c r="G52" s="221">
        <v>1</v>
      </c>
      <c r="H52" s="221"/>
      <c r="I52" s="221">
        <v>1</v>
      </c>
      <c r="J52" s="221"/>
      <c r="K52" s="222">
        <f t="shared" si="6"/>
        <v>3</v>
      </c>
      <c r="M52" s="223"/>
    </row>
    <row r="53" spans="1:13" ht="16.5" customHeight="1" x14ac:dyDescent="0.35">
      <c r="A53" s="212">
        <v>12</v>
      </c>
      <c r="B53" s="213" t="s">
        <v>618</v>
      </c>
      <c r="C53" s="213" t="s">
        <v>619</v>
      </c>
      <c r="D53" s="213"/>
      <c r="E53" s="212"/>
      <c r="F53" s="212">
        <v>1</v>
      </c>
      <c r="G53" s="212"/>
      <c r="H53" s="212"/>
      <c r="I53" s="212"/>
      <c r="J53" s="212"/>
      <c r="K53" s="222">
        <f t="shared" si="6"/>
        <v>1</v>
      </c>
    </row>
    <row r="54" spans="1:13" s="232" customFormat="1" ht="15.9" customHeight="1" x14ac:dyDescent="0.35">
      <c r="A54" s="212">
        <v>13</v>
      </c>
      <c r="B54" s="213" t="s">
        <v>416</v>
      </c>
      <c r="C54" s="213" t="s">
        <v>417</v>
      </c>
      <c r="D54" s="221"/>
      <c r="E54" s="221"/>
      <c r="F54" s="221">
        <v>1</v>
      </c>
      <c r="G54" s="221">
        <v>1</v>
      </c>
      <c r="H54" s="221"/>
      <c r="I54" s="221">
        <v>1</v>
      </c>
      <c r="J54" s="221"/>
      <c r="K54" s="222">
        <f t="shared" si="6"/>
        <v>3</v>
      </c>
      <c r="M54" s="5"/>
    </row>
    <row r="55" spans="1:13" ht="16.5" customHeight="1" x14ac:dyDescent="0.35">
      <c r="A55" s="212">
        <v>14</v>
      </c>
      <c r="B55" s="215" t="s">
        <v>530</v>
      </c>
      <c r="C55" s="215" t="s">
        <v>531</v>
      </c>
      <c r="D55" s="213"/>
      <c r="E55" s="212"/>
      <c r="F55" s="212">
        <v>2</v>
      </c>
      <c r="G55" s="212">
        <v>1</v>
      </c>
      <c r="H55" s="212"/>
      <c r="I55" s="212">
        <v>2</v>
      </c>
      <c r="J55" s="212"/>
      <c r="K55" s="222">
        <f t="shared" si="6"/>
        <v>5</v>
      </c>
      <c r="M55" s="232"/>
    </row>
    <row r="56" spans="1:13" s="223" customFormat="1" ht="14.25" customHeight="1" x14ac:dyDescent="0.35">
      <c r="A56" s="212">
        <v>15</v>
      </c>
      <c r="B56" s="215" t="s">
        <v>377</v>
      </c>
      <c r="C56" s="215" t="s">
        <v>378</v>
      </c>
      <c r="D56" s="212"/>
      <c r="E56" s="212">
        <v>1</v>
      </c>
      <c r="F56" s="212">
        <v>1</v>
      </c>
      <c r="G56" s="212"/>
      <c r="H56" s="212"/>
      <c r="I56" s="212">
        <v>2</v>
      </c>
      <c r="J56" s="212"/>
      <c r="K56" s="222">
        <f t="shared" si="6"/>
        <v>4</v>
      </c>
      <c r="M56" s="5"/>
    </row>
    <row r="57" spans="1:13" ht="15" customHeight="1" x14ac:dyDescent="0.35">
      <c r="A57" s="212">
        <v>16</v>
      </c>
      <c r="B57" s="213" t="s">
        <v>386</v>
      </c>
      <c r="C57" s="213" t="s">
        <v>387</v>
      </c>
      <c r="D57" s="212"/>
      <c r="E57" s="212"/>
      <c r="F57" s="212">
        <v>4</v>
      </c>
      <c r="G57" s="212"/>
      <c r="H57" s="212"/>
      <c r="I57" s="212"/>
      <c r="J57" s="212"/>
      <c r="K57" s="222">
        <f t="shared" si="6"/>
        <v>4</v>
      </c>
    </row>
    <row r="58" spans="1:13" s="223" customFormat="1" ht="15" customHeight="1" x14ac:dyDescent="0.35">
      <c r="A58" s="212">
        <v>17</v>
      </c>
      <c r="B58" s="215" t="s">
        <v>620</v>
      </c>
      <c r="C58" s="215" t="s">
        <v>621</v>
      </c>
      <c r="D58" s="212"/>
      <c r="E58" s="212"/>
      <c r="F58" s="212"/>
      <c r="G58" s="212">
        <v>1</v>
      </c>
      <c r="H58" s="212"/>
      <c r="I58" s="212"/>
      <c r="J58" s="212"/>
      <c r="K58" s="222">
        <f t="shared" si="6"/>
        <v>1</v>
      </c>
      <c r="M58" s="5"/>
    </row>
    <row r="59" spans="1:13" ht="18.75" customHeight="1" x14ac:dyDescent="0.35">
      <c r="A59" s="213"/>
      <c r="B59" s="217" t="s">
        <v>327</v>
      </c>
      <c r="C59" s="217"/>
      <c r="D59" s="222">
        <f t="shared" ref="D59:K59" si="7">SUM(D42:D58)</f>
        <v>0</v>
      </c>
      <c r="E59" s="222">
        <f t="shared" si="7"/>
        <v>11</v>
      </c>
      <c r="F59" s="222">
        <f t="shared" si="7"/>
        <v>30</v>
      </c>
      <c r="G59" s="222">
        <f t="shared" si="7"/>
        <v>11</v>
      </c>
      <c r="H59" s="222">
        <f t="shared" si="7"/>
        <v>1</v>
      </c>
      <c r="I59" s="221">
        <f t="shared" si="7"/>
        <v>12</v>
      </c>
      <c r="J59" s="221">
        <f t="shared" si="7"/>
        <v>0</v>
      </c>
      <c r="K59" s="234">
        <f t="shared" si="7"/>
        <v>65</v>
      </c>
    </row>
    <row r="60" spans="1:13" ht="24.75" customHeight="1" x14ac:dyDescent="0.25">
      <c r="A60" s="363" t="s">
        <v>622</v>
      </c>
      <c r="B60" s="369"/>
      <c r="C60" s="369"/>
      <c r="D60" s="369"/>
      <c r="E60" s="369"/>
      <c r="F60" s="369"/>
      <c r="G60" s="369"/>
      <c r="H60" s="369"/>
      <c r="I60" s="369"/>
      <c r="J60" s="369"/>
      <c r="K60" s="369"/>
    </row>
    <row r="61" spans="1:13" s="232" customFormat="1" ht="15.9" customHeight="1" x14ac:dyDescent="0.3">
      <c r="A61" s="212">
        <v>1</v>
      </c>
      <c r="B61" s="213" t="s">
        <v>623</v>
      </c>
      <c r="C61" s="213" t="s">
        <v>624</v>
      </c>
      <c r="D61" s="221">
        <v>1</v>
      </c>
      <c r="E61" s="221">
        <v>1</v>
      </c>
      <c r="F61" s="221"/>
      <c r="G61" s="221"/>
      <c r="H61" s="221"/>
      <c r="I61" s="221"/>
      <c r="J61" s="221"/>
      <c r="K61" s="214">
        <f t="shared" ref="K61:K64" si="8">SUM(D61:J61)</f>
        <v>2</v>
      </c>
    </row>
    <row r="62" spans="1:13" ht="15" customHeight="1" x14ac:dyDescent="0.3">
      <c r="A62" s="212">
        <v>2</v>
      </c>
      <c r="B62" s="213" t="s">
        <v>414</v>
      </c>
      <c r="C62" s="213" t="s">
        <v>415</v>
      </c>
      <c r="D62" s="221"/>
      <c r="E62" s="221"/>
      <c r="F62" s="221"/>
      <c r="G62" s="221"/>
      <c r="H62" s="221"/>
      <c r="I62" s="221"/>
      <c r="J62" s="221">
        <v>1</v>
      </c>
      <c r="K62" s="214">
        <f t="shared" si="8"/>
        <v>1</v>
      </c>
      <c r="M62" s="232"/>
    </row>
    <row r="63" spans="1:13" ht="16.5" customHeight="1" x14ac:dyDescent="0.3">
      <c r="A63" s="212">
        <v>3</v>
      </c>
      <c r="B63" s="215" t="s">
        <v>554</v>
      </c>
      <c r="C63" s="215" t="s">
        <v>555</v>
      </c>
      <c r="D63" s="221"/>
      <c r="E63" s="221">
        <v>12</v>
      </c>
      <c r="F63" s="221">
        <v>10</v>
      </c>
      <c r="G63" s="221"/>
      <c r="H63" s="221"/>
      <c r="I63" s="221">
        <v>3</v>
      </c>
      <c r="J63" s="221">
        <v>1</v>
      </c>
      <c r="K63" s="214">
        <f t="shared" si="8"/>
        <v>26</v>
      </c>
      <c r="M63" s="232"/>
    </row>
    <row r="64" spans="1:13" ht="16.5" customHeight="1" x14ac:dyDescent="0.3">
      <c r="A64" s="212">
        <v>4</v>
      </c>
      <c r="B64" s="215" t="s">
        <v>625</v>
      </c>
      <c r="C64" s="215" t="s">
        <v>626</v>
      </c>
      <c r="D64" s="221"/>
      <c r="E64" s="221"/>
      <c r="F64" s="221"/>
      <c r="G64" s="221"/>
      <c r="H64" s="221"/>
      <c r="I64" s="221"/>
      <c r="J64" s="221">
        <v>2</v>
      </c>
      <c r="K64" s="214">
        <f t="shared" si="8"/>
        <v>2</v>
      </c>
      <c r="M64" s="232"/>
    </row>
    <row r="65" spans="1:15" ht="18.75" customHeight="1" x14ac:dyDescent="0.35">
      <c r="A65" s="213"/>
      <c r="B65" s="217" t="s">
        <v>327</v>
      </c>
      <c r="C65" s="217"/>
      <c r="D65" s="222">
        <f t="shared" ref="D65:K65" si="9">SUM(D61:D64)</f>
        <v>1</v>
      </c>
      <c r="E65" s="222">
        <f t="shared" si="9"/>
        <v>13</v>
      </c>
      <c r="F65" s="222">
        <f t="shared" si="9"/>
        <v>10</v>
      </c>
      <c r="G65" s="222">
        <f t="shared" si="9"/>
        <v>0</v>
      </c>
      <c r="H65" s="222">
        <f t="shared" si="9"/>
        <v>0</v>
      </c>
      <c r="I65" s="221">
        <f t="shared" si="9"/>
        <v>3</v>
      </c>
      <c r="J65" s="221">
        <f t="shared" si="9"/>
        <v>4</v>
      </c>
      <c r="K65" s="234">
        <f t="shared" si="9"/>
        <v>31</v>
      </c>
    </row>
    <row r="66" spans="1:15" ht="24.75" customHeight="1" x14ac:dyDescent="0.25">
      <c r="A66" s="363" t="s">
        <v>627</v>
      </c>
      <c r="B66" s="369"/>
      <c r="C66" s="369"/>
      <c r="D66" s="369"/>
      <c r="E66" s="369"/>
      <c r="F66" s="369"/>
      <c r="G66" s="369"/>
      <c r="H66" s="369"/>
      <c r="I66" s="369"/>
      <c r="J66" s="369"/>
      <c r="K66" s="369"/>
    </row>
    <row r="67" spans="1:15" s="232" customFormat="1" ht="27.75" customHeight="1" x14ac:dyDescent="0.35">
      <c r="A67" s="212">
        <v>1</v>
      </c>
      <c r="B67" s="239" t="s">
        <v>628</v>
      </c>
      <c r="C67" s="239" t="s">
        <v>629</v>
      </c>
      <c r="D67" s="221"/>
      <c r="E67" s="221"/>
      <c r="F67" s="221">
        <v>2</v>
      </c>
      <c r="G67" s="221"/>
      <c r="H67" s="221"/>
      <c r="I67" s="221"/>
      <c r="J67" s="221"/>
      <c r="K67" s="235">
        <f t="shared" ref="K67:K74" si="10">SUM(D67:J67)</f>
        <v>2</v>
      </c>
      <c r="M67" s="5"/>
    </row>
    <row r="68" spans="1:15" s="232" customFormat="1" ht="15.9" customHeight="1" x14ac:dyDescent="0.35">
      <c r="A68" s="212">
        <v>2</v>
      </c>
      <c r="B68" s="239" t="s">
        <v>630</v>
      </c>
      <c r="C68" s="239" t="s">
        <v>631</v>
      </c>
      <c r="D68" s="221">
        <v>1</v>
      </c>
      <c r="E68" s="221"/>
      <c r="F68" s="221"/>
      <c r="G68" s="221"/>
      <c r="H68" s="221"/>
      <c r="I68" s="221"/>
      <c r="J68" s="221"/>
      <c r="K68" s="235">
        <f t="shared" si="10"/>
        <v>1</v>
      </c>
      <c r="M68" s="5"/>
    </row>
    <row r="69" spans="1:15" ht="16.5" customHeight="1" x14ac:dyDescent="0.35">
      <c r="A69" s="212">
        <v>3</v>
      </c>
      <c r="B69" s="215" t="s">
        <v>554</v>
      </c>
      <c r="C69" s="215" t="s">
        <v>555</v>
      </c>
      <c r="D69" s="222"/>
      <c r="E69" s="221">
        <v>12</v>
      </c>
      <c r="F69" s="221">
        <v>10</v>
      </c>
      <c r="G69" s="222"/>
      <c r="H69" s="222"/>
      <c r="I69" s="221"/>
      <c r="J69" s="221"/>
      <c r="K69" s="235">
        <f t="shared" si="10"/>
        <v>22</v>
      </c>
      <c r="M69" s="232"/>
    </row>
    <row r="70" spans="1:15" ht="16.5" customHeight="1" x14ac:dyDescent="0.35">
      <c r="A70" s="212">
        <v>4</v>
      </c>
      <c r="B70" s="215" t="s">
        <v>632</v>
      </c>
      <c r="C70" s="215" t="s">
        <v>633</v>
      </c>
      <c r="D70" s="222"/>
      <c r="E70" s="221"/>
      <c r="F70" s="221">
        <v>3</v>
      </c>
      <c r="G70" s="222"/>
      <c r="H70" s="222"/>
      <c r="I70" s="221"/>
      <c r="J70" s="221"/>
      <c r="K70" s="235">
        <f t="shared" si="10"/>
        <v>3</v>
      </c>
      <c r="M70" s="232"/>
    </row>
    <row r="71" spans="1:15" ht="30.75" customHeight="1" x14ac:dyDescent="0.35">
      <c r="A71" s="212">
        <v>5</v>
      </c>
      <c r="B71" s="215" t="s">
        <v>634</v>
      </c>
      <c r="C71" s="215" t="s">
        <v>631</v>
      </c>
      <c r="D71" s="222">
        <v>1</v>
      </c>
      <c r="E71" s="221"/>
      <c r="F71" s="221"/>
      <c r="G71" s="222"/>
      <c r="H71" s="222"/>
      <c r="I71" s="221"/>
      <c r="J71" s="221"/>
      <c r="K71" s="235">
        <f t="shared" si="10"/>
        <v>1</v>
      </c>
      <c r="M71" s="232"/>
    </row>
    <row r="72" spans="1:15" ht="15" customHeight="1" x14ac:dyDescent="0.35">
      <c r="A72" s="212">
        <v>6</v>
      </c>
      <c r="B72" s="239" t="s">
        <v>635</v>
      </c>
      <c r="C72" s="239" t="s">
        <v>636</v>
      </c>
      <c r="D72" s="240"/>
      <c r="E72" s="212">
        <v>1</v>
      </c>
      <c r="F72" s="212"/>
      <c r="G72" s="212"/>
      <c r="H72" s="212"/>
      <c r="I72" s="212"/>
      <c r="J72" s="212"/>
      <c r="K72" s="235">
        <f t="shared" si="10"/>
        <v>1</v>
      </c>
      <c r="L72" s="232"/>
      <c r="M72" s="223"/>
      <c r="N72" s="232"/>
      <c r="O72" s="232"/>
    </row>
    <row r="73" spans="1:15" ht="15" customHeight="1" x14ac:dyDescent="0.35">
      <c r="A73" s="212">
        <v>7</v>
      </c>
      <c r="B73" s="239" t="s">
        <v>386</v>
      </c>
      <c r="C73" s="239" t="s">
        <v>387</v>
      </c>
      <c r="D73" s="240">
        <v>16</v>
      </c>
      <c r="E73" s="212"/>
      <c r="F73" s="212"/>
      <c r="G73" s="212"/>
      <c r="H73" s="212"/>
      <c r="I73" s="212"/>
      <c r="J73" s="212"/>
      <c r="K73" s="235">
        <f t="shared" si="10"/>
        <v>16</v>
      </c>
      <c r="L73" s="232"/>
      <c r="M73" s="223"/>
      <c r="N73" s="232"/>
      <c r="O73" s="232"/>
    </row>
    <row r="74" spans="1:15" ht="16.5" customHeight="1" x14ac:dyDescent="0.35">
      <c r="A74" s="212">
        <v>8</v>
      </c>
      <c r="B74" s="215" t="s">
        <v>530</v>
      </c>
      <c r="C74" s="215" t="s">
        <v>531</v>
      </c>
      <c r="D74" s="245"/>
      <c r="E74" s="212"/>
      <c r="F74" s="212"/>
      <c r="G74" s="212"/>
      <c r="H74" s="212"/>
      <c r="I74" s="212">
        <v>1</v>
      </c>
      <c r="J74" s="212"/>
      <c r="K74" s="222">
        <f t="shared" si="10"/>
        <v>1</v>
      </c>
      <c r="M74" s="232"/>
    </row>
    <row r="75" spans="1:15" ht="18.75" customHeight="1" x14ac:dyDescent="0.35">
      <c r="A75" s="213"/>
      <c r="B75" s="217" t="s">
        <v>327</v>
      </c>
      <c r="C75" s="217"/>
      <c r="D75" s="222">
        <f t="shared" ref="D75:K75" si="11">SUM(D67:D74)</f>
        <v>18</v>
      </c>
      <c r="E75" s="222">
        <f t="shared" si="11"/>
        <v>13</v>
      </c>
      <c r="F75" s="222">
        <f t="shared" si="11"/>
        <v>15</v>
      </c>
      <c r="G75" s="222">
        <f t="shared" si="11"/>
        <v>0</v>
      </c>
      <c r="H75" s="222">
        <f t="shared" si="11"/>
        <v>0</v>
      </c>
      <c r="I75" s="222">
        <f t="shared" si="11"/>
        <v>1</v>
      </c>
      <c r="J75" s="222">
        <f t="shared" si="11"/>
        <v>0</v>
      </c>
      <c r="K75" s="234">
        <f t="shared" si="11"/>
        <v>47</v>
      </c>
    </row>
    <row r="76" spans="1:15" ht="36" customHeight="1" x14ac:dyDescent="0.4">
      <c r="A76" s="212"/>
      <c r="B76" s="225" t="s">
        <v>637</v>
      </c>
      <c r="C76" s="225"/>
      <c r="D76" s="214">
        <f t="shared" ref="D76:K76" si="12">D75+D65+D59+D40+D19+D10</f>
        <v>23</v>
      </c>
      <c r="E76" s="214">
        <f t="shared" si="12"/>
        <v>53</v>
      </c>
      <c r="F76" s="214">
        <f t="shared" si="12"/>
        <v>98</v>
      </c>
      <c r="G76" s="214">
        <f t="shared" si="12"/>
        <v>55</v>
      </c>
      <c r="H76" s="214">
        <f t="shared" si="12"/>
        <v>1</v>
      </c>
      <c r="I76" s="214">
        <f t="shared" si="12"/>
        <v>43</v>
      </c>
      <c r="J76" s="214">
        <f t="shared" si="12"/>
        <v>22</v>
      </c>
      <c r="K76" s="246">
        <f t="shared" si="12"/>
        <v>292</v>
      </c>
    </row>
  </sheetData>
  <mergeCells count="10">
    <mergeCell ref="A11:K11"/>
    <mergeCell ref="A20:K20"/>
    <mergeCell ref="A41:K41"/>
    <mergeCell ref="A60:K60"/>
    <mergeCell ref="A66:K66"/>
    <mergeCell ref="A1:K1"/>
    <mergeCell ref="B2:B3"/>
    <mergeCell ref="D2:J2"/>
    <mergeCell ref="K2:K3"/>
    <mergeCell ref="A4:K4"/>
  </mergeCells>
  <pageMargins left="0.39375000000000004" right="0.39375000000000004" top="0.39375000000000004" bottom="0.39375000000000004" header="0.51180599999999998" footer="0.51180599999999998"/>
  <pageSetup paperSize="9" scale="86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X65"/>
  <sheetViews>
    <sheetView workbookViewId="0">
      <pane ySplit="3" topLeftCell="A4" activePane="bottomLeft" state="frozen"/>
      <selection activeCell="A73" sqref="A73:J73"/>
      <selection pane="bottomLeft"/>
    </sheetView>
  </sheetViews>
  <sheetFormatPr defaultRowHeight="12.75" customHeight="1" x14ac:dyDescent="0.25"/>
  <cols>
    <col min="1" max="1" width="4.5546875" style="247" customWidth="1"/>
    <col min="2" max="3" width="45.5546875" style="247" customWidth="1"/>
    <col min="4" max="5" width="4.6640625" style="247" customWidth="1"/>
    <col min="6" max="6" width="5.88671875" style="247" customWidth="1"/>
    <col min="7" max="7" width="6.88671875" style="247" customWidth="1"/>
    <col min="8" max="8" width="5.88671875" style="247" customWidth="1"/>
    <col min="9" max="10" width="6" style="247" customWidth="1"/>
    <col min="11" max="11" width="7.5546875" style="247" customWidth="1"/>
    <col min="12" max="258" width="9.109375" style="223" customWidth="1"/>
  </cols>
  <sheetData>
    <row r="1" spans="1:11" s="229" customFormat="1" ht="44.25" customHeight="1" x14ac:dyDescent="0.3">
      <c r="A1" s="372" t="s">
        <v>303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</row>
    <row r="2" spans="1:11" ht="21.75" customHeight="1" x14ac:dyDescent="0.25">
      <c r="A2" s="208" t="s">
        <v>429</v>
      </c>
      <c r="B2" s="366" t="s">
        <v>305</v>
      </c>
      <c r="C2" s="208"/>
      <c r="D2" s="366" t="s">
        <v>5</v>
      </c>
      <c r="E2" s="366"/>
      <c r="F2" s="366"/>
      <c r="G2" s="366"/>
      <c r="H2" s="366"/>
      <c r="I2" s="366"/>
      <c r="J2" s="366"/>
      <c r="K2" s="366" t="s">
        <v>307</v>
      </c>
    </row>
    <row r="3" spans="1:11" ht="30" customHeight="1" x14ac:dyDescent="0.25">
      <c r="A3" s="208" t="s">
        <v>308</v>
      </c>
      <c r="B3" s="366"/>
      <c r="C3" s="208"/>
      <c r="D3" s="208">
        <v>1</v>
      </c>
      <c r="E3" s="208">
        <v>2</v>
      </c>
      <c r="F3" s="208">
        <v>3</v>
      </c>
      <c r="G3" s="208">
        <v>4</v>
      </c>
      <c r="H3" s="208" t="s">
        <v>309</v>
      </c>
      <c r="I3" s="208" t="s">
        <v>7</v>
      </c>
      <c r="J3" s="208" t="s">
        <v>8</v>
      </c>
      <c r="K3" s="366"/>
    </row>
    <row r="4" spans="1:11" ht="25.5" customHeight="1" x14ac:dyDescent="0.25">
      <c r="A4" s="363" t="s">
        <v>638</v>
      </c>
      <c r="B4" s="363"/>
      <c r="C4" s="363"/>
      <c r="D4" s="363"/>
      <c r="E4" s="363"/>
      <c r="F4" s="363"/>
      <c r="G4" s="363"/>
      <c r="H4" s="363"/>
      <c r="I4" s="363"/>
      <c r="J4" s="363"/>
      <c r="K4" s="363"/>
    </row>
    <row r="5" spans="1:11" ht="15" customHeight="1" x14ac:dyDescent="0.35">
      <c r="A5" s="212">
        <v>1</v>
      </c>
      <c r="B5" s="215" t="s">
        <v>495</v>
      </c>
      <c r="C5" s="215" t="s">
        <v>496</v>
      </c>
      <c r="D5" s="212"/>
      <c r="E5" s="212"/>
      <c r="F5" s="212"/>
      <c r="G5" s="212"/>
      <c r="H5" s="212"/>
      <c r="I5" s="212">
        <v>2</v>
      </c>
      <c r="J5" s="212"/>
      <c r="K5" s="222">
        <f t="shared" ref="K5:K11" si="0">SUM(D5:J5)</f>
        <v>2</v>
      </c>
    </row>
    <row r="6" spans="1:11" ht="15" customHeight="1" x14ac:dyDescent="0.35">
      <c r="A6" s="212">
        <v>2</v>
      </c>
      <c r="B6" s="215" t="s">
        <v>471</v>
      </c>
      <c r="C6" s="215" t="s">
        <v>472</v>
      </c>
      <c r="D6" s="212">
        <v>1</v>
      </c>
      <c r="E6" s="212">
        <v>1</v>
      </c>
      <c r="F6" s="212"/>
      <c r="G6" s="212">
        <v>1</v>
      </c>
      <c r="H6" s="212"/>
      <c r="I6" s="212"/>
      <c r="J6" s="212"/>
      <c r="K6" s="222">
        <f t="shared" si="0"/>
        <v>3</v>
      </c>
    </row>
    <row r="7" spans="1:11" ht="15" customHeight="1" x14ac:dyDescent="0.35">
      <c r="A7" s="212">
        <v>3</v>
      </c>
      <c r="B7" s="215" t="s">
        <v>620</v>
      </c>
      <c r="C7" s="215" t="s">
        <v>639</v>
      </c>
      <c r="D7" s="212"/>
      <c r="E7" s="212"/>
      <c r="F7" s="212">
        <v>2</v>
      </c>
      <c r="G7" s="212"/>
      <c r="H7" s="212"/>
      <c r="I7" s="212">
        <v>1</v>
      </c>
      <c r="J7" s="212"/>
      <c r="K7" s="222">
        <f t="shared" si="0"/>
        <v>3</v>
      </c>
    </row>
    <row r="8" spans="1:11" ht="15" customHeight="1" x14ac:dyDescent="0.35">
      <c r="A8" s="212">
        <v>4</v>
      </c>
      <c r="B8" s="215" t="s">
        <v>377</v>
      </c>
      <c r="C8" s="215" t="s">
        <v>378</v>
      </c>
      <c r="D8" s="212"/>
      <c r="E8" s="212"/>
      <c r="F8" s="212"/>
      <c r="G8" s="212">
        <v>1</v>
      </c>
      <c r="H8" s="212">
        <v>1</v>
      </c>
      <c r="I8" s="212"/>
      <c r="J8" s="212">
        <v>3</v>
      </c>
      <c r="K8" s="222">
        <f t="shared" si="0"/>
        <v>5</v>
      </c>
    </row>
    <row r="9" spans="1:11" ht="30" customHeight="1" x14ac:dyDescent="0.35">
      <c r="A9" s="212">
        <v>5</v>
      </c>
      <c r="B9" s="215" t="s">
        <v>640</v>
      </c>
      <c r="C9" s="215" t="s">
        <v>641</v>
      </c>
      <c r="D9" s="212"/>
      <c r="E9" s="212"/>
      <c r="F9" s="212"/>
      <c r="G9" s="212">
        <v>1</v>
      </c>
      <c r="H9" s="212"/>
      <c r="I9" s="212"/>
      <c r="J9" s="212"/>
      <c r="K9" s="222">
        <f t="shared" si="0"/>
        <v>1</v>
      </c>
    </row>
    <row r="10" spans="1:11" ht="32.25" customHeight="1" x14ac:dyDescent="0.35">
      <c r="A10" s="212">
        <v>6</v>
      </c>
      <c r="B10" s="215" t="s">
        <v>642</v>
      </c>
      <c r="C10" s="215" t="s">
        <v>643</v>
      </c>
      <c r="D10" s="212"/>
      <c r="E10" s="212"/>
      <c r="F10" s="212">
        <v>1</v>
      </c>
      <c r="G10" s="212"/>
      <c r="H10" s="212"/>
      <c r="I10" s="212"/>
      <c r="J10" s="212"/>
      <c r="K10" s="222">
        <f t="shared" si="0"/>
        <v>1</v>
      </c>
    </row>
    <row r="11" spans="1:11" ht="32.25" customHeight="1" x14ac:dyDescent="0.35">
      <c r="A11" s="212">
        <v>7</v>
      </c>
      <c r="B11" s="215" t="s">
        <v>644</v>
      </c>
      <c r="C11" s="215" t="s">
        <v>645</v>
      </c>
      <c r="D11" s="212"/>
      <c r="E11" s="212"/>
      <c r="F11" s="212">
        <v>2</v>
      </c>
      <c r="G11" s="212"/>
      <c r="H11" s="212"/>
      <c r="I11" s="212"/>
      <c r="J11" s="212"/>
      <c r="K11" s="222">
        <f t="shared" si="0"/>
        <v>2</v>
      </c>
    </row>
    <row r="12" spans="1:11" ht="23.25" customHeight="1" x14ac:dyDescent="0.35">
      <c r="A12" s="212"/>
      <c r="B12" s="217" t="s">
        <v>327</v>
      </c>
      <c r="C12" s="217"/>
      <c r="D12" s="235">
        <f>SUM(D5:D7)</f>
        <v>1</v>
      </c>
      <c r="E12" s="235">
        <f>SUM(E5:E7)</f>
        <v>1</v>
      </c>
      <c r="F12" s="235">
        <f t="shared" ref="F12:K12" si="1">SUM(F5:F11)</f>
        <v>5</v>
      </c>
      <c r="G12" s="235">
        <f t="shared" si="1"/>
        <v>3</v>
      </c>
      <c r="H12" s="235">
        <f t="shared" si="1"/>
        <v>1</v>
      </c>
      <c r="I12" s="235">
        <f t="shared" si="1"/>
        <v>3</v>
      </c>
      <c r="J12" s="235">
        <f t="shared" si="1"/>
        <v>3</v>
      </c>
      <c r="K12" s="235">
        <f t="shared" si="1"/>
        <v>17</v>
      </c>
    </row>
    <row r="13" spans="1:11" ht="25.5" customHeight="1" x14ac:dyDescent="0.25">
      <c r="A13" s="363" t="s">
        <v>646</v>
      </c>
      <c r="B13" s="363"/>
      <c r="C13" s="363"/>
      <c r="D13" s="363"/>
      <c r="E13" s="363"/>
      <c r="F13" s="363"/>
      <c r="G13" s="363"/>
      <c r="H13" s="363"/>
      <c r="I13" s="363"/>
      <c r="J13" s="363"/>
      <c r="K13" s="363"/>
    </row>
    <row r="14" spans="1:11" ht="15.75" customHeight="1" x14ac:dyDescent="0.35">
      <c r="A14" s="212">
        <v>1</v>
      </c>
      <c r="B14" s="215" t="s">
        <v>495</v>
      </c>
      <c r="C14" s="215" t="s">
        <v>496</v>
      </c>
      <c r="D14" s="248"/>
      <c r="E14" s="248"/>
      <c r="F14" s="248"/>
      <c r="G14" s="248">
        <v>3</v>
      </c>
      <c r="H14" s="248"/>
      <c r="I14" s="248"/>
      <c r="J14" s="248"/>
      <c r="K14" s="222">
        <f t="shared" ref="K14:K21" si="2">SUM(D14:J14)</f>
        <v>3</v>
      </c>
    </row>
    <row r="15" spans="1:11" ht="15" customHeight="1" x14ac:dyDescent="0.35">
      <c r="A15" s="212">
        <v>2</v>
      </c>
      <c r="B15" s="215" t="s">
        <v>620</v>
      </c>
      <c r="C15" s="215" t="s">
        <v>639</v>
      </c>
      <c r="D15" s="212"/>
      <c r="E15" s="212"/>
      <c r="F15" s="212">
        <v>9</v>
      </c>
      <c r="G15" s="212">
        <v>10</v>
      </c>
      <c r="H15" s="212"/>
      <c r="I15" s="212"/>
      <c r="J15" s="212"/>
      <c r="K15" s="222">
        <f t="shared" si="2"/>
        <v>19</v>
      </c>
    </row>
    <row r="16" spans="1:11" ht="15" customHeight="1" x14ac:dyDescent="0.35">
      <c r="A16" s="212">
        <v>3</v>
      </c>
      <c r="B16" s="215" t="s">
        <v>377</v>
      </c>
      <c r="C16" s="215" t="s">
        <v>378</v>
      </c>
      <c r="D16" s="212"/>
      <c r="E16" s="212"/>
      <c r="F16" s="212">
        <v>2</v>
      </c>
      <c r="G16" s="212">
        <v>2</v>
      </c>
      <c r="H16" s="212">
        <v>2</v>
      </c>
      <c r="I16" s="212"/>
      <c r="J16" s="212"/>
      <c r="K16" s="222">
        <f t="shared" si="2"/>
        <v>6</v>
      </c>
    </row>
    <row r="17" spans="1:11" ht="15" customHeight="1" x14ac:dyDescent="0.35">
      <c r="A17" s="212">
        <v>4</v>
      </c>
      <c r="B17" s="249" t="s">
        <v>404</v>
      </c>
      <c r="C17" s="215" t="s">
        <v>405</v>
      </c>
      <c r="D17" s="212">
        <v>1</v>
      </c>
      <c r="E17" s="212"/>
      <c r="F17" s="212">
        <v>1</v>
      </c>
      <c r="G17" s="212"/>
      <c r="H17" s="212"/>
      <c r="I17" s="212"/>
      <c r="J17" s="212"/>
      <c r="K17" s="222">
        <f t="shared" si="2"/>
        <v>2</v>
      </c>
    </row>
    <row r="18" spans="1:11" ht="15" customHeight="1" x14ac:dyDescent="0.35">
      <c r="A18" s="212">
        <v>5</v>
      </c>
      <c r="B18" s="215" t="s">
        <v>647</v>
      </c>
      <c r="C18" s="215" t="s">
        <v>648</v>
      </c>
      <c r="D18" s="212">
        <v>1</v>
      </c>
      <c r="E18" s="212"/>
      <c r="F18" s="212">
        <v>1</v>
      </c>
      <c r="G18" s="212"/>
      <c r="H18" s="212"/>
      <c r="I18" s="212"/>
      <c r="J18" s="212"/>
      <c r="K18" s="222">
        <f t="shared" si="2"/>
        <v>2</v>
      </c>
    </row>
    <row r="19" spans="1:11" ht="15" customHeight="1" x14ac:dyDescent="0.35">
      <c r="A19" s="212">
        <v>6</v>
      </c>
      <c r="B19" s="215" t="s">
        <v>649</v>
      </c>
      <c r="C19" s="215" t="s">
        <v>650</v>
      </c>
      <c r="D19" s="212"/>
      <c r="E19" s="212"/>
      <c r="F19" s="212">
        <v>2</v>
      </c>
      <c r="G19" s="212"/>
      <c r="H19" s="212"/>
      <c r="I19" s="212"/>
      <c r="J19" s="212"/>
      <c r="K19" s="222">
        <f t="shared" si="2"/>
        <v>2</v>
      </c>
    </row>
    <row r="20" spans="1:11" ht="15" customHeight="1" x14ac:dyDescent="0.35">
      <c r="A20" s="212">
        <v>7</v>
      </c>
      <c r="B20" s="215" t="s">
        <v>651</v>
      </c>
      <c r="C20" s="215" t="s">
        <v>652</v>
      </c>
      <c r="D20" s="212"/>
      <c r="E20" s="212"/>
      <c r="F20" s="212"/>
      <c r="G20" s="212">
        <v>2</v>
      </c>
      <c r="H20" s="212"/>
      <c r="I20" s="212"/>
      <c r="J20" s="212"/>
      <c r="K20" s="222">
        <f t="shared" si="2"/>
        <v>2</v>
      </c>
    </row>
    <row r="21" spans="1:11" ht="32.25" customHeight="1" x14ac:dyDescent="0.35">
      <c r="A21" s="212">
        <v>8</v>
      </c>
      <c r="B21" s="215" t="s">
        <v>642</v>
      </c>
      <c r="C21" s="215" t="s">
        <v>643</v>
      </c>
      <c r="D21" s="212"/>
      <c r="E21" s="212"/>
      <c r="F21" s="212">
        <v>1</v>
      </c>
      <c r="G21" s="212"/>
      <c r="H21" s="212"/>
      <c r="I21" s="212"/>
      <c r="J21" s="212"/>
      <c r="K21" s="222">
        <f t="shared" si="2"/>
        <v>1</v>
      </c>
    </row>
    <row r="22" spans="1:11" ht="23.25" customHeight="1" x14ac:dyDescent="0.35">
      <c r="A22" s="212"/>
      <c r="B22" s="217" t="s">
        <v>327</v>
      </c>
      <c r="C22" s="217"/>
      <c r="D22" s="235">
        <f t="shared" ref="D22:K22" si="3">SUM(D14:D21)</f>
        <v>2</v>
      </c>
      <c r="E22" s="235">
        <f t="shared" si="3"/>
        <v>0</v>
      </c>
      <c r="F22" s="235">
        <f t="shared" si="3"/>
        <v>16</v>
      </c>
      <c r="G22" s="235">
        <f t="shared" si="3"/>
        <v>17</v>
      </c>
      <c r="H22" s="235">
        <f t="shared" si="3"/>
        <v>2</v>
      </c>
      <c r="I22" s="235">
        <f t="shared" si="3"/>
        <v>0</v>
      </c>
      <c r="J22" s="235">
        <f t="shared" si="3"/>
        <v>0</v>
      </c>
      <c r="K22" s="234">
        <f t="shared" si="3"/>
        <v>37</v>
      </c>
    </row>
    <row r="23" spans="1:11" ht="25.5" customHeight="1" x14ac:dyDescent="0.25">
      <c r="A23" s="363" t="s">
        <v>653</v>
      </c>
      <c r="B23" s="363"/>
      <c r="C23" s="363"/>
      <c r="D23" s="363"/>
      <c r="E23" s="363"/>
      <c r="F23" s="363"/>
      <c r="G23" s="363"/>
      <c r="H23" s="363"/>
      <c r="I23" s="363"/>
      <c r="J23" s="363"/>
      <c r="K23" s="363"/>
    </row>
    <row r="24" spans="1:11" s="250" customFormat="1" ht="15" customHeight="1" x14ac:dyDescent="0.25">
      <c r="A24" s="212">
        <v>1</v>
      </c>
      <c r="B24" s="215" t="s">
        <v>457</v>
      </c>
      <c r="C24" s="213" t="s">
        <v>458</v>
      </c>
      <c r="D24" s="213"/>
      <c r="E24" s="212"/>
      <c r="F24" s="212"/>
      <c r="G24" s="212"/>
      <c r="H24" s="212"/>
      <c r="I24" s="212">
        <v>1</v>
      </c>
      <c r="J24" s="212"/>
      <c r="K24" s="214">
        <f t="shared" ref="K24:K32" si="4">SUM(D24:J24)</f>
        <v>1</v>
      </c>
    </row>
    <row r="25" spans="1:11" ht="15" customHeight="1" x14ac:dyDescent="0.25">
      <c r="A25" s="212">
        <v>2</v>
      </c>
      <c r="B25" s="215" t="s">
        <v>471</v>
      </c>
      <c r="C25" s="215" t="s">
        <v>472</v>
      </c>
      <c r="D25" s="212"/>
      <c r="E25" s="212"/>
      <c r="F25" s="212"/>
      <c r="G25" s="212">
        <v>1</v>
      </c>
      <c r="H25" s="212"/>
      <c r="I25" s="212"/>
      <c r="J25" s="212"/>
      <c r="K25" s="214">
        <f t="shared" si="4"/>
        <v>1</v>
      </c>
    </row>
    <row r="26" spans="1:11" ht="15" customHeight="1" x14ac:dyDescent="0.35">
      <c r="A26" s="212">
        <v>3</v>
      </c>
      <c r="B26" s="215" t="s">
        <v>377</v>
      </c>
      <c r="C26" s="215" t="s">
        <v>378</v>
      </c>
      <c r="D26" s="212"/>
      <c r="E26" s="212"/>
      <c r="F26" s="212"/>
      <c r="G26" s="212">
        <v>1</v>
      </c>
      <c r="H26" s="212"/>
      <c r="I26" s="212"/>
      <c r="J26" s="212">
        <v>2</v>
      </c>
      <c r="K26" s="222">
        <f t="shared" si="4"/>
        <v>3</v>
      </c>
    </row>
    <row r="27" spans="1:11" ht="15" customHeight="1" x14ac:dyDescent="0.35">
      <c r="A27" s="212">
        <v>4</v>
      </c>
      <c r="B27" s="215" t="s">
        <v>654</v>
      </c>
      <c r="C27" s="215" t="s">
        <v>655</v>
      </c>
      <c r="D27" s="212"/>
      <c r="E27" s="212"/>
      <c r="F27" s="212"/>
      <c r="G27" s="212">
        <v>4</v>
      </c>
      <c r="H27" s="212"/>
      <c r="I27" s="212"/>
      <c r="J27" s="212"/>
      <c r="K27" s="222">
        <f t="shared" si="4"/>
        <v>4</v>
      </c>
    </row>
    <row r="28" spans="1:11" ht="34.5" customHeight="1" x14ac:dyDescent="0.35">
      <c r="A28" s="212">
        <v>5</v>
      </c>
      <c r="B28" s="215" t="s">
        <v>656</v>
      </c>
      <c r="C28" s="215" t="s">
        <v>652</v>
      </c>
      <c r="D28" s="212"/>
      <c r="E28" s="212"/>
      <c r="F28" s="212"/>
      <c r="G28" s="212">
        <v>2</v>
      </c>
      <c r="H28" s="212"/>
      <c r="I28" s="212"/>
      <c r="J28" s="212"/>
      <c r="K28" s="222">
        <f t="shared" si="4"/>
        <v>2</v>
      </c>
    </row>
    <row r="29" spans="1:11" ht="34.5" customHeight="1" x14ac:dyDescent="0.35">
      <c r="A29" s="212">
        <v>6</v>
      </c>
      <c r="B29" s="215" t="s">
        <v>642</v>
      </c>
      <c r="C29" s="215" t="s">
        <v>643</v>
      </c>
      <c r="D29" s="212"/>
      <c r="E29" s="212"/>
      <c r="F29" s="212">
        <v>1</v>
      </c>
      <c r="G29" s="212"/>
      <c r="H29" s="212"/>
      <c r="I29" s="212"/>
      <c r="J29" s="212"/>
      <c r="K29" s="222">
        <f t="shared" si="4"/>
        <v>1</v>
      </c>
    </row>
    <row r="30" spans="1:11" ht="15" customHeight="1" x14ac:dyDescent="0.35">
      <c r="A30" s="212">
        <v>7</v>
      </c>
      <c r="B30" s="215" t="s">
        <v>495</v>
      </c>
      <c r="C30" s="215" t="s">
        <v>496</v>
      </c>
      <c r="D30" s="212"/>
      <c r="E30" s="212"/>
      <c r="F30" s="212">
        <v>1</v>
      </c>
      <c r="G30" s="212"/>
      <c r="H30" s="212"/>
      <c r="I30" s="212">
        <v>4</v>
      </c>
      <c r="J30" s="212"/>
      <c r="K30" s="222">
        <f t="shared" si="4"/>
        <v>5</v>
      </c>
    </row>
    <row r="31" spans="1:11" ht="15" customHeight="1" x14ac:dyDescent="0.35">
      <c r="A31" s="212">
        <v>8</v>
      </c>
      <c r="B31" s="215" t="s">
        <v>620</v>
      </c>
      <c r="C31" s="215" t="s">
        <v>639</v>
      </c>
      <c r="D31" s="212"/>
      <c r="E31" s="212"/>
      <c r="F31" s="212">
        <v>2</v>
      </c>
      <c r="G31" s="212"/>
      <c r="H31" s="212"/>
      <c r="I31" s="212"/>
      <c r="J31" s="212"/>
      <c r="K31" s="222">
        <f t="shared" si="4"/>
        <v>2</v>
      </c>
    </row>
    <row r="32" spans="1:11" ht="15" customHeight="1" x14ac:dyDescent="0.35">
      <c r="A32" s="212">
        <v>9</v>
      </c>
      <c r="B32" s="213" t="s">
        <v>432</v>
      </c>
      <c r="C32" s="213" t="s">
        <v>433</v>
      </c>
      <c r="D32" s="212"/>
      <c r="E32" s="212">
        <v>1</v>
      </c>
      <c r="F32" s="212"/>
      <c r="G32" s="212"/>
      <c r="H32" s="212"/>
      <c r="I32" s="212"/>
      <c r="J32" s="212"/>
      <c r="K32" s="222">
        <f t="shared" si="4"/>
        <v>1</v>
      </c>
    </row>
    <row r="33" spans="1:11" ht="23.25" customHeight="1" x14ac:dyDescent="0.35">
      <c r="A33" s="212"/>
      <c r="B33" s="217" t="s">
        <v>327</v>
      </c>
      <c r="C33" s="217"/>
      <c r="D33" s="235">
        <f t="shared" ref="D33:K33" si="5">SUM(D24:D32)</f>
        <v>0</v>
      </c>
      <c r="E33" s="235">
        <f t="shared" si="5"/>
        <v>1</v>
      </c>
      <c r="F33" s="235">
        <f t="shared" si="5"/>
        <v>4</v>
      </c>
      <c r="G33" s="235">
        <f t="shared" si="5"/>
        <v>8</v>
      </c>
      <c r="H33" s="235">
        <f t="shared" si="5"/>
        <v>0</v>
      </c>
      <c r="I33" s="235">
        <f t="shared" si="5"/>
        <v>5</v>
      </c>
      <c r="J33" s="235">
        <f t="shared" si="5"/>
        <v>2</v>
      </c>
      <c r="K33" s="234">
        <f t="shared" si="5"/>
        <v>20</v>
      </c>
    </row>
    <row r="34" spans="1:11" ht="25.5" customHeight="1" x14ac:dyDescent="0.25">
      <c r="A34" s="363" t="s">
        <v>657</v>
      </c>
      <c r="B34" s="363"/>
      <c r="C34" s="363"/>
      <c r="D34" s="363"/>
      <c r="E34" s="363"/>
      <c r="F34" s="363"/>
      <c r="G34" s="363"/>
      <c r="H34" s="363"/>
      <c r="I34" s="363"/>
      <c r="J34" s="363"/>
      <c r="K34" s="363"/>
    </row>
    <row r="35" spans="1:11" ht="21" customHeight="1" x14ac:dyDescent="0.35">
      <c r="A35" s="212">
        <v>1</v>
      </c>
      <c r="B35" s="215" t="s">
        <v>495</v>
      </c>
      <c r="C35" s="215" t="s">
        <v>496</v>
      </c>
      <c r="D35" s="240"/>
      <c r="E35" s="212"/>
      <c r="F35" s="212"/>
      <c r="G35" s="212">
        <v>7</v>
      </c>
      <c r="H35" s="212"/>
      <c r="I35" s="212"/>
      <c r="J35" s="212"/>
      <c r="K35" s="222">
        <f t="shared" ref="K35:K37" si="6">SUM(D35:J35)</f>
        <v>7</v>
      </c>
    </row>
    <row r="36" spans="1:11" ht="15" customHeight="1" x14ac:dyDescent="0.35">
      <c r="A36" s="212">
        <v>2</v>
      </c>
      <c r="B36" s="215" t="s">
        <v>620</v>
      </c>
      <c r="C36" s="215" t="s">
        <v>639</v>
      </c>
      <c r="D36" s="212"/>
      <c r="E36" s="212"/>
      <c r="F36" s="212">
        <v>10</v>
      </c>
      <c r="G36" s="212">
        <v>8</v>
      </c>
      <c r="H36" s="212"/>
      <c r="I36" s="212"/>
      <c r="J36" s="212"/>
      <c r="K36" s="222">
        <f t="shared" si="6"/>
        <v>18</v>
      </c>
    </row>
    <row r="37" spans="1:11" ht="38.25" customHeight="1" x14ac:dyDescent="0.35">
      <c r="A37" s="212">
        <v>3</v>
      </c>
      <c r="B37" s="215" t="s">
        <v>658</v>
      </c>
      <c r="C37" s="215" t="s">
        <v>641</v>
      </c>
      <c r="D37" s="212"/>
      <c r="E37" s="212"/>
      <c r="F37" s="212"/>
      <c r="G37" s="212">
        <v>1</v>
      </c>
      <c r="H37" s="212"/>
      <c r="I37" s="212"/>
      <c r="J37" s="212"/>
      <c r="K37" s="222">
        <f t="shared" si="6"/>
        <v>1</v>
      </c>
    </row>
    <row r="38" spans="1:11" ht="23.25" customHeight="1" x14ac:dyDescent="0.35">
      <c r="A38" s="212"/>
      <c r="B38" s="217" t="s">
        <v>327</v>
      </c>
      <c r="C38" s="217"/>
      <c r="D38" s="235">
        <f t="shared" ref="D38:K38" si="7">SUM(D35:D37)</f>
        <v>0</v>
      </c>
      <c r="E38" s="235">
        <f t="shared" si="7"/>
        <v>0</v>
      </c>
      <c r="F38" s="235">
        <f t="shared" si="7"/>
        <v>10</v>
      </c>
      <c r="G38" s="235">
        <f t="shared" si="7"/>
        <v>16</v>
      </c>
      <c r="H38" s="235">
        <f t="shared" si="7"/>
        <v>0</v>
      </c>
      <c r="I38" s="235">
        <f t="shared" si="7"/>
        <v>0</v>
      </c>
      <c r="J38" s="235">
        <f t="shared" si="7"/>
        <v>0</v>
      </c>
      <c r="K38" s="234">
        <f t="shared" si="7"/>
        <v>26</v>
      </c>
    </row>
    <row r="39" spans="1:11" ht="25.5" customHeight="1" x14ac:dyDescent="0.25">
      <c r="A39" s="363" t="s">
        <v>659</v>
      </c>
      <c r="B39" s="363"/>
      <c r="C39" s="363"/>
      <c r="D39" s="363"/>
      <c r="E39" s="363"/>
      <c r="F39" s="363"/>
      <c r="G39" s="363"/>
      <c r="H39" s="363"/>
      <c r="I39" s="363"/>
      <c r="J39" s="363"/>
      <c r="K39" s="363"/>
    </row>
    <row r="40" spans="1:11" ht="15" customHeight="1" x14ac:dyDescent="0.35">
      <c r="A40" s="212">
        <v>1</v>
      </c>
      <c r="B40" s="213" t="s">
        <v>457</v>
      </c>
      <c r="C40" s="213" t="s">
        <v>458</v>
      </c>
      <c r="D40" s="212"/>
      <c r="E40" s="212"/>
      <c r="F40" s="212"/>
      <c r="G40" s="212"/>
      <c r="H40" s="212"/>
      <c r="I40" s="212">
        <v>1</v>
      </c>
      <c r="J40" s="212"/>
      <c r="K40" s="222">
        <f t="shared" ref="K40:K51" si="8">SUM(D40:J40)</f>
        <v>1</v>
      </c>
    </row>
    <row r="41" spans="1:11" ht="15" customHeight="1" x14ac:dyDescent="0.35">
      <c r="A41" s="212">
        <v>2</v>
      </c>
      <c r="B41" s="213" t="s">
        <v>432</v>
      </c>
      <c r="C41" s="213" t="s">
        <v>433</v>
      </c>
      <c r="D41" s="221"/>
      <c r="E41" s="221">
        <v>1</v>
      </c>
      <c r="F41" s="221">
        <v>1</v>
      </c>
      <c r="G41" s="221"/>
      <c r="H41" s="221"/>
      <c r="I41" s="221"/>
      <c r="J41" s="221"/>
      <c r="K41" s="222">
        <f t="shared" si="8"/>
        <v>2</v>
      </c>
    </row>
    <row r="42" spans="1:11" s="251" customFormat="1" ht="16.5" customHeight="1" x14ac:dyDescent="0.35">
      <c r="A42" s="212">
        <v>3</v>
      </c>
      <c r="B42" s="215" t="s">
        <v>620</v>
      </c>
      <c r="C42" s="215" t="s">
        <v>639</v>
      </c>
      <c r="D42" s="212"/>
      <c r="E42" s="212"/>
      <c r="F42" s="212"/>
      <c r="G42" s="212"/>
      <c r="H42" s="212"/>
      <c r="I42" s="212"/>
      <c r="J42" s="212">
        <v>1</v>
      </c>
      <c r="K42" s="222">
        <f t="shared" si="8"/>
        <v>1</v>
      </c>
    </row>
    <row r="43" spans="1:11" ht="15" customHeight="1" x14ac:dyDescent="0.35">
      <c r="A43" s="212">
        <v>4</v>
      </c>
      <c r="B43" s="213" t="s">
        <v>421</v>
      </c>
      <c r="C43" s="213" t="s">
        <v>442</v>
      </c>
      <c r="D43" s="212"/>
      <c r="E43" s="212"/>
      <c r="F43" s="212"/>
      <c r="G43" s="212">
        <v>1</v>
      </c>
      <c r="H43" s="212"/>
      <c r="I43" s="212"/>
      <c r="J43" s="212"/>
      <c r="K43" s="222">
        <f t="shared" si="8"/>
        <v>1</v>
      </c>
    </row>
    <row r="44" spans="1:11" ht="17.25" customHeight="1" x14ac:dyDescent="0.35">
      <c r="A44" s="212">
        <v>5</v>
      </c>
      <c r="B44" s="215" t="s">
        <v>377</v>
      </c>
      <c r="C44" s="215" t="s">
        <v>378</v>
      </c>
      <c r="D44" s="212"/>
      <c r="E44" s="212"/>
      <c r="F44" s="212"/>
      <c r="G44" s="212"/>
      <c r="H44" s="212"/>
      <c r="I44" s="212">
        <v>3</v>
      </c>
      <c r="J44" s="212">
        <v>1</v>
      </c>
      <c r="K44" s="222">
        <f t="shared" si="8"/>
        <v>4</v>
      </c>
    </row>
    <row r="45" spans="1:11" ht="15" customHeight="1" x14ac:dyDescent="0.35">
      <c r="A45" s="212">
        <v>6</v>
      </c>
      <c r="B45" s="215" t="s">
        <v>660</v>
      </c>
      <c r="C45" s="215" t="s">
        <v>661</v>
      </c>
      <c r="D45" s="212"/>
      <c r="E45" s="212"/>
      <c r="F45" s="212">
        <v>5</v>
      </c>
      <c r="G45" s="212">
        <v>2</v>
      </c>
      <c r="H45" s="212"/>
      <c r="I45" s="212">
        <v>2</v>
      </c>
      <c r="J45" s="212"/>
      <c r="K45" s="222">
        <f t="shared" si="8"/>
        <v>9</v>
      </c>
    </row>
    <row r="46" spans="1:11" ht="15" customHeight="1" x14ac:dyDescent="0.35">
      <c r="A46" s="212">
        <v>7</v>
      </c>
      <c r="B46" s="215" t="s">
        <v>662</v>
      </c>
      <c r="C46" s="215" t="s">
        <v>663</v>
      </c>
      <c r="D46" s="212"/>
      <c r="E46" s="212"/>
      <c r="F46" s="212"/>
      <c r="G46" s="212"/>
      <c r="H46" s="212"/>
      <c r="I46" s="212">
        <v>1</v>
      </c>
      <c r="J46" s="212"/>
      <c r="K46" s="222">
        <f t="shared" si="8"/>
        <v>1</v>
      </c>
    </row>
    <row r="47" spans="1:11" ht="31.5" customHeight="1" x14ac:dyDescent="0.35">
      <c r="A47" s="212">
        <v>8</v>
      </c>
      <c r="B47" s="215" t="s">
        <v>656</v>
      </c>
      <c r="C47" s="252" t="s">
        <v>652</v>
      </c>
      <c r="D47" s="212"/>
      <c r="E47" s="212"/>
      <c r="F47" s="212">
        <v>2</v>
      </c>
      <c r="G47" s="212"/>
      <c r="H47" s="212"/>
      <c r="I47" s="212"/>
      <c r="J47" s="212"/>
      <c r="K47" s="222">
        <f t="shared" si="8"/>
        <v>2</v>
      </c>
    </row>
    <row r="48" spans="1:11" s="250" customFormat="1" ht="34.5" customHeight="1" x14ac:dyDescent="0.35">
      <c r="A48" s="212">
        <v>9</v>
      </c>
      <c r="B48" s="215" t="s">
        <v>642</v>
      </c>
      <c r="C48" s="215" t="s">
        <v>643</v>
      </c>
      <c r="D48" s="221"/>
      <c r="E48" s="221"/>
      <c r="F48" s="221">
        <v>1</v>
      </c>
      <c r="G48" s="221"/>
      <c r="H48" s="221"/>
      <c r="I48" s="221"/>
      <c r="J48" s="221"/>
      <c r="K48" s="222">
        <f t="shared" si="8"/>
        <v>1</v>
      </c>
    </row>
    <row r="49" spans="1:11" ht="33.75" customHeight="1" x14ac:dyDescent="0.35">
      <c r="A49" s="212">
        <v>10</v>
      </c>
      <c r="B49" s="215" t="s">
        <v>640</v>
      </c>
      <c r="C49" s="215" t="s">
        <v>641</v>
      </c>
      <c r="D49" s="212"/>
      <c r="E49" s="212"/>
      <c r="F49" s="212">
        <v>1</v>
      </c>
      <c r="G49" s="212">
        <v>1</v>
      </c>
      <c r="H49" s="212"/>
      <c r="I49" s="212"/>
      <c r="J49" s="212"/>
      <c r="K49" s="222">
        <f t="shared" si="8"/>
        <v>2</v>
      </c>
    </row>
    <row r="50" spans="1:11" ht="15" customHeight="1" x14ac:dyDescent="0.35">
      <c r="A50" s="212">
        <v>11</v>
      </c>
      <c r="B50" s="215" t="s">
        <v>664</v>
      </c>
      <c r="C50" s="215" t="s">
        <v>665</v>
      </c>
      <c r="D50" s="212"/>
      <c r="E50" s="212"/>
      <c r="F50" s="212">
        <v>1</v>
      </c>
      <c r="G50" s="212">
        <v>1</v>
      </c>
      <c r="H50" s="212"/>
      <c r="I50" s="212">
        <v>1</v>
      </c>
      <c r="J50" s="212"/>
      <c r="K50" s="222">
        <f t="shared" si="8"/>
        <v>3</v>
      </c>
    </row>
    <row r="51" spans="1:11" ht="15" customHeight="1" x14ac:dyDescent="0.35">
      <c r="A51" s="212">
        <v>12</v>
      </c>
      <c r="B51" s="215" t="s">
        <v>644</v>
      </c>
      <c r="C51" s="215" t="s">
        <v>645</v>
      </c>
      <c r="D51" s="212"/>
      <c r="E51" s="212"/>
      <c r="F51" s="212">
        <v>1</v>
      </c>
      <c r="G51" s="212"/>
      <c r="H51" s="212"/>
      <c r="I51" s="212"/>
      <c r="J51" s="212"/>
      <c r="K51" s="222">
        <f t="shared" si="8"/>
        <v>1</v>
      </c>
    </row>
    <row r="52" spans="1:11" ht="23.25" customHeight="1" x14ac:dyDescent="0.35">
      <c r="A52" s="212"/>
      <c r="B52" s="217" t="s">
        <v>327</v>
      </c>
      <c r="C52" s="217"/>
      <c r="D52" s="235">
        <f t="shared" ref="D52:K52" si="9">SUM(D40:D51)</f>
        <v>0</v>
      </c>
      <c r="E52" s="235">
        <f t="shared" si="9"/>
        <v>1</v>
      </c>
      <c r="F52" s="235">
        <f t="shared" si="9"/>
        <v>12</v>
      </c>
      <c r="G52" s="235">
        <f t="shared" si="9"/>
        <v>5</v>
      </c>
      <c r="H52" s="235">
        <f t="shared" si="9"/>
        <v>0</v>
      </c>
      <c r="I52" s="235">
        <f t="shared" si="9"/>
        <v>8</v>
      </c>
      <c r="J52" s="235">
        <f t="shared" si="9"/>
        <v>2</v>
      </c>
      <c r="K52" s="234">
        <f t="shared" si="9"/>
        <v>28</v>
      </c>
    </row>
    <row r="53" spans="1:11" ht="25.5" customHeight="1" x14ac:dyDescent="0.25">
      <c r="A53" s="363" t="s">
        <v>666</v>
      </c>
      <c r="B53" s="363"/>
      <c r="C53" s="363"/>
      <c r="D53" s="363"/>
      <c r="E53" s="363"/>
      <c r="F53" s="363"/>
      <c r="G53" s="363"/>
      <c r="H53" s="363"/>
      <c r="I53" s="363"/>
      <c r="J53" s="363"/>
      <c r="K53" s="363"/>
    </row>
    <row r="54" spans="1:11" ht="15" customHeight="1" x14ac:dyDescent="0.35">
      <c r="A54" s="212">
        <v>1</v>
      </c>
      <c r="B54" s="213" t="s">
        <v>667</v>
      </c>
      <c r="C54" s="213" t="s">
        <v>668</v>
      </c>
      <c r="D54" s="212"/>
      <c r="E54" s="212"/>
      <c r="F54" s="212">
        <v>2</v>
      </c>
      <c r="G54" s="212"/>
      <c r="H54" s="212"/>
      <c r="I54" s="212"/>
      <c r="J54" s="212"/>
      <c r="K54" s="222">
        <f t="shared" ref="K54:K60" si="10">SUM(D54:J54)</f>
        <v>2</v>
      </c>
    </row>
    <row r="55" spans="1:11" ht="15" customHeight="1" x14ac:dyDescent="0.35">
      <c r="A55" s="212">
        <v>2</v>
      </c>
      <c r="B55" s="213" t="s">
        <v>669</v>
      </c>
      <c r="C55" s="213" t="s">
        <v>670</v>
      </c>
      <c r="D55" s="212"/>
      <c r="E55" s="212"/>
      <c r="F55" s="212">
        <v>5</v>
      </c>
      <c r="G55" s="212"/>
      <c r="H55" s="212"/>
      <c r="I55" s="212"/>
      <c r="J55" s="212"/>
      <c r="K55" s="222">
        <f t="shared" si="10"/>
        <v>5</v>
      </c>
    </row>
    <row r="56" spans="1:11" ht="15.75" customHeight="1" x14ac:dyDescent="0.25">
      <c r="A56" s="212">
        <v>3</v>
      </c>
      <c r="B56" s="213" t="s">
        <v>671</v>
      </c>
      <c r="C56" s="213" t="s">
        <v>494</v>
      </c>
      <c r="D56" s="212"/>
      <c r="E56" s="212"/>
      <c r="F56" s="212">
        <v>4</v>
      </c>
      <c r="G56" s="212"/>
      <c r="H56" s="212"/>
      <c r="I56" s="212"/>
      <c r="J56" s="212"/>
      <c r="K56" s="214">
        <f t="shared" si="10"/>
        <v>4</v>
      </c>
    </row>
    <row r="57" spans="1:11" ht="15.75" customHeight="1" x14ac:dyDescent="0.25">
      <c r="A57" s="212">
        <v>4</v>
      </c>
      <c r="B57" s="215" t="s">
        <v>495</v>
      </c>
      <c r="C57" s="215" t="s">
        <v>496</v>
      </c>
      <c r="D57" s="212"/>
      <c r="E57" s="212"/>
      <c r="F57" s="212"/>
      <c r="G57" s="212"/>
      <c r="H57" s="212"/>
      <c r="I57" s="212">
        <v>1</v>
      </c>
      <c r="J57" s="212"/>
      <c r="K57" s="214">
        <f t="shared" si="10"/>
        <v>1</v>
      </c>
    </row>
    <row r="58" spans="1:11" ht="15.75" customHeight="1" x14ac:dyDescent="0.25">
      <c r="A58" s="212">
        <v>5</v>
      </c>
      <c r="B58" s="213" t="s">
        <v>440</v>
      </c>
      <c r="C58" s="213" t="s">
        <v>441</v>
      </c>
      <c r="D58" s="212"/>
      <c r="E58" s="212"/>
      <c r="F58" s="212">
        <v>2</v>
      </c>
      <c r="G58" s="212"/>
      <c r="H58" s="212"/>
      <c r="I58" s="212"/>
      <c r="J58" s="212"/>
      <c r="K58" s="214">
        <f t="shared" si="10"/>
        <v>2</v>
      </c>
    </row>
    <row r="59" spans="1:11" ht="36" customHeight="1" x14ac:dyDescent="0.35">
      <c r="A59" s="212">
        <v>6</v>
      </c>
      <c r="B59" s="213" t="s">
        <v>424</v>
      </c>
      <c r="C59" s="213" t="s">
        <v>431</v>
      </c>
      <c r="D59" s="212"/>
      <c r="E59" s="212">
        <v>1</v>
      </c>
      <c r="F59" s="212">
        <v>5</v>
      </c>
      <c r="G59" s="212"/>
      <c r="H59" s="212"/>
      <c r="I59" s="212"/>
      <c r="J59" s="212"/>
      <c r="K59" s="222">
        <f t="shared" si="10"/>
        <v>6</v>
      </c>
    </row>
    <row r="60" spans="1:11" ht="17.25" customHeight="1" x14ac:dyDescent="0.35">
      <c r="A60" s="212">
        <v>7</v>
      </c>
      <c r="B60" s="215" t="s">
        <v>377</v>
      </c>
      <c r="C60" s="215" t="s">
        <v>378</v>
      </c>
      <c r="D60" s="212"/>
      <c r="E60" s="212"/>
      <c r="F60" s="212">
        <v>1</v>
      </c>
      <c r="G60" s="212"/>
      <c r="H60" s="212"/>
      <c r="I60" s="212"/>
      <c r="J60" s="212"/>
      <c r="K60" s="222">
        <f t="shared" si="10"/>
        <v>1</v>
      </c>
    </row>
    <row r="61" spans="1:11" ht="23.25" customHeight="1" x14ac:dyDescent="0.35">
      <c r="A61" s="212"/>
      <c r="B61" s="217" t="s">
        <v>327</v>
      </c>
      <c r="C61" s="217"/>
      <c r="D61" s="235">
        <f t="shared" ref="D61:K61" si="11">SUM(D54:D60)</f>
        <v>0</v>
      </c>
      <c r="E61" s="235">
        <f t="shared" si="11"/>
        <v>1</v>
      </c>
      <c r="F61" s="235">
        <f t="shared" si="11"/>
        <v>19</v>
      </c>
      <c r="G61" s="235">
        <f t="shared" si="11"/>
        <v>0</v>
      </c>
      <c r="H61" s="235">
        <f t="shared" si="11"/>
        <v>0</v>
      </c>
      <c r="I61" s="235">
        <f t="shared" si="11"/>
        <v>1</v>
      </c>
      <c r="J61" s="235">
        <f t="shared" si="11"/>
        <v>0</v>
      </c>
      <c r="K61" s="234">
        <f t="shared" si="11"/>
        <v>21</v>
      </c>
    </row>
    <row r="62" spans="1:11" ht="25.5" customHeight="1" x14ac:dyDescent="0.25">
      <c r="A62" s="363" t="s">
        <v>672</v>
      </c>
      <c r="B62" s="363"/>
      <c r="C62" s="363"/>
      <c r="D62" s="363"/>
      <c r="E62" s="363"/>
      <c r="F62" s="363"/>
      <c r="G62" s="363"/>
      <c r="H62" s="363"/>
      <c r="I62" s="363"/>
      <c r="J62" s="363"/>
      <c r="K62" s="363"/>
    </row>
    <row r="63" spans="1:11" ht="15" customHeight="1" x14ac:dyDescent="0.35">
      <c r="A63" s="212">
        <v>1</v>
      </c>
      <c r="B63" s="215" t="s">
        <v>673</v>
      </c>
      <c r="C63" s="215" t="s">
        <v>674</v>
      </c>
      <c r="D63" s="212"/>
      <c r="E63" s="212"/>
      <c r="F63" s="212">
        <v>15</v>
      </c>
      <c r="G63" s="212"/>
      <c r="H63" s="212"/>
      <c r="I63" s="212"/>
      <c r="J63" s="212"/>
      <c r="K63" s="222">
        <f>SUM(D63:J63)</f>
        <v>15</v>
      </c>
    </row>
    <row r="64" spans="1:11" ht="23.25" customHeight="1" x14ac:dyDescent="0.35">
      <c r="A64" s="212"/>
      <c r="B64" s="217" t="s">
        <v>327</v>
      </c>
      <c r="C64" s="217"/>
      <c r="D64" s="235">
        <f t="shared" ref="D64:K64" si="12">SUM(D63)</f>
        <v>0</v>
      </c>
      <c r="E64" s="235">
        <f t="shared" si="12"/>
        <v>0</v>
      </c>
      <c r="F64" s="235">
        <f t="shared" si="12"/>
        <v>15</v>
      </c>
      <c r="G64" s="235">
        <f t="shared" si="12"/>
        <v>0</v>
      </c>
      <c r="H64" s="235">
        <f t="shared" si="12"/>
        <v>0</v>
      </c>
      <c r="I64" s="235">
        <f t="shared" si="12"/>
        <v>0</v>
      </c>
      <c r="J64" s="235">
        <f t="shared" si="12"/>
        <v>0</v>
      </c>
      <c r="K64" s="234">
        <f t="shared" si="12"/>
        <v>15</v>
      </c>
    </row>
    <row r="65" spans="1:11" ht="35.1" customHeight="1" x14ac:dyDescent="0.25">
      <c r="A65" s="212"/>
      <c r="B65" s="225" t="s">
        <v>675</v>
      </c>
      <c r="C65" s="225"/>
      <c r="D65" s="220">
        <f t="shared" ref="D65:K65" si="13">D12+D22+D33+D38+D52+D61+D64</f>
        <v>3</v>
      </c>
      <c r="E65" s="220">
        <f t="shared" si="13"/>
        <v>4</v>
      </c>
      <c r="F65" s="220">
        <f t="shared" si="13"/>
        <v>81</v>
      </c>
      <c r="G65" s="220">
        <f t="shared" si="13"/>
        <v>49</v>
      </c>
      <c r="H65" s="220">
        <f t="shared" si="13"/>
        <v>3</v>
      </c>
      <c r="I65" s="220">
        <f t="shared" si="13"/>
        <v>17</v>
      </c>
      <c r="J65" s="220">
        <f t="shared" si="13"/>
        <v>7</v>
      </c>
      <c r="K65" s="253">
        <f t="shared" si="13"/>
        <v>164</v>
      </c>
    </row>
  </sheetData>
  <mergeCells count="11">
    <mergeCell ref="A62:K62"/>
    <mergeCell ref="A13:K13"/>
    <mergeCell ref="A23:K23"/>
    <mergeCell ref="A34:K34"/>
    <mergeCell ref="A39:K39"/>
    <mergeCell ref="A53:K53"/>
    <mergeCell ref="A1:K1"/>
    <mergeCell ref="B2:B3"/>
    <mergeCell ref="D2:J2"/>
    <mergeCell ref="K2:K3"/>
    <mergeCell ref="A4:K4"/>
  </mergeCells>
  <pageMargins left="0.39375000000000004" right="0.39375000000000004" top="0.39375000000000004" bottom="0.39375000000000004" header="0.51180599999999998" footer="0.51180599999999998"/>
  <pageSetup paperSize="9" scale="86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X64"/>
  <sheetViews>
    <sheetView workbookViewId="0">
      <pane ySplit="3" topLeftCell="A4" activePane="bottomLeft" state="frozen"/>
      <selection activeCell="H58" sqref="H58"/>
      <selection pane="bottomLeft"/>
    </sheetView>
  </sheetViews>
  <sheetFormatPr defaultColWidth="9.109375" defaultRowHeight="12.75" customHeight="1" x14ac:dyDescent="0.25"/>
  <cols>
    <col min="1" max="1" width="4.5546875" style="254" customWidth="1"/>
    <col min="2" max="3" width="42.5546875" style="254" customWidth="1"/>
    <col min="4" max="4" width="5.109375" style="254" customWidth="1"/>
    <col min="5" max="5" width="6" style="254" customWidth="1"/>
    <col min="6" max="8" width="5.6640625" style="254" customWidth="1"/>
    <col min="9" max="10" width="5.88671875" style="254" customWidth="1"/>
    <col min="11" max="11" width="6.88671875" style="254" customWidth="1"/>
    <col min="12" max="36" width="9.109375" style="254" customWidth="1"/>
    <col min="37" max="258" width="9.109375" style="232" customWidth="1"/>
  </cols>
  <sheetData>
    <row r="1" spans="1:11" ht="39" customHeight="1" x14ac:dyDescent="0.25">
      <c r="A1" s="382" t="s">
        <v>303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</row>
    <row r="2" spans="1:11" ht="21.75" customHeight="1" x14ac:dyDescent="0.25">
      <c r="A2" s="209" t="s">
        <v>429</v>
      </c>
      <c r="B2" s="366" t="s">
        <v>305</v>
      </c>
      <c r="C2" s="208"/>
      <c r="D2" s="366" t="s">
        <v>5</v>
      </c>
      <c r="E2" s="366"/>
      <c r="F2" s="366"/>
      <c r="G2" s="366"/>
      <c r="H2" s="366"/>
      <c r="I2" s="366"/>
      <c r="J2" s="366"/>
      <c r="K2" s="366" t="s">
        <v>307</v>
      </c>
    </row>
    <row r="3" spans="1:11" ht="30" customHeight="1" x14ac:dyDescent="0.25">
      <c r="A3" s="209" t="s">
        <v>308</v>
      </c>
      <c r="B3" s="366"/>
      <c r="C3" s="208"/>
      <c r="D3" s="208">
        <v>1</v>
      </c>
      <c r="E3" s="208">
        <v>2</v>
      </c>
      <c r="F3" s="208">
        <v>3</v>
      </c>
      <c r="G3" s="208">
        <v>4</v>
      </c>
      <c r="H3" s="208" t="s">
        <v>309</v>
      </c>
      <c r="I3" s="208" t="s">
        <v>7</v>
      </c>
      <c r="J3" s="208" t="s">
        <v>8</v>
      </c>
      <c r="K3" s="366"/>
    </row>
    <row r="4" spans="1:11" ht="25.5" customHeight="1" x14ac:dyDescent="0.25">
      <c r="A4" s="363" t="s">
        <v>676</v>
      </c>
      <c r="B4" s="368"/>
      <c r="C4" s="368"/>
      <c r="D4" s="368"/>
      <c r="E4" s="368"/>
      <c r="F4" s="368"/>
      <c r="G4" s="368"/>
      <c r="H4" s="368"/>
      <c r="I4" s="368"/>
      <c r="J4" s="368"/>
      <c r="K4" s="368"/>
    </row>
    <row r="5" spans="1:11" ht="15.9" customHeight="1" x14ac:dyDescent="0.3">
      <c r="A5" s="212">
        <v>1</v>
      </c>
      <c r="B5" s="213" t="s">
        <v>432</v>
      </c>
      <c r="C5" s="213" t="s">
        <v>433</v>
      </c>
      <c r="D5" s="221">
        <v>2</v>
      </c>
      <c r="E5" s="221"/>
      <c r="F5" s="221"/>
      <c r="G5" s="221"/>
      <c r="H5" s="221"/>
      <c r="I5" s="221"/>
      <c r="J5" s="221"/>
      <c r="K5" s="214">
        <f t="shared" ref="K5:K10" si="0">SUM(D5:J5)</f>
        <v>2</v>
      </c>
    </row>
    <row r="6" spans="1:11" ht="15.9" customHeight="1" x14ac:dyDescent="0.3">
      <c r="A6" s="212">
        <v>2</v>
      </c>
      <c r="B6" s="215" t="s">
        <v>377</v>
      </c>
      <c r="C6" s="215" t="s">
        <v>378</v>
      </c>
      <c r="D6" s="221"/>
      <c r="E6" s="221"/>
      <c r="F6" s="221"/>
      <c r="G6" s="221"/>
      <c r="H6" s="221"/>
      <c r="I6" s="221">
        <v>1</v>
      </c>
      <c r="J6" s="221">
        <v>1</v>
      </c>
      <c r="K6" s="214"/>
    </row>
    <row r="7" spans="1:11" ht="15.9" customHeight="1" x14ac:dyDescent="0.35">
      <c r="A7" s="212">
        <v>3</v>
      </c>
      <c r="B7" s="213" t="s">
        <v>440</v>
      </c>
      <c r="C7" s="213" t="s">
        <v>441</v>
      </c>
      <c r="D7" s="221"/>
      <c r="E7" s="221">
        <v>1</v>
      </c>
      <c r="F7" s="221"/>
      <c r="G7" s="221"/>
      <c r="H7" s="221"/>
      <c r="I7" s="221"/>
      <c r="J7" s="221"/>
      <c r="K7" s="222">
        <f t="shared" si="0"/>
        <v>1</v>
      </c>
    </row>
    <row r="8" spans="1:11" ht="15.9" customHeight="1" x14ac:dyDescent="0.35">
      <c r="A8" s="212">
        <v>4</v>
      </c>
      <c r="B8" s="213" t="s">
        <v>438</v>
      </c>
      <c r="C8" s="213" t="s">
        <v>439</v>
      </c>
      <c r="D8" s="221"/>
      <c r="E8" s="221"/>
      <c r="F8" s="221"/>
      <c r="G8" s="221">
        <v>1</v>
      </c>
      <c r="H8" s="221"/>
      <c r="I8" s="221"/>
      <c r="J8" s="221"/>
      <c r="K8" s="222">
        <f t="shared" si="0"/>
        <v>1</v>
      </c>
    </row>
    <row r="9" spans="1:11" ht="37.5" customHeight="1" x14ac:dyDescent="0.3">
      <c r="A9" s="212">
        <v>5</v>
      </c>
      <c r="B9" s="213" t="s">
        <v>424</v>
      </c>
      <c r="C9" s="213" t="s">
        <v>431</v>
      </c>
      <c r="D9" s="221"/>
      <c r="E9" s="221">
        <v>8</v>
      </c>
      <c r="F9" s="221">
        <v>4</v>
      </c>
      <c r="G9" s="221">
        <v>1</v>
      </c>
      <c r="H9" s="221"/>
      <c r="I9" s="221"/>
      <c r="J9" s="221"/>
      <c r="K9" s="214">
        <f t="shared" si="0"/>
        <v>13</v>
      </c>
    </row>
    <row r="10" spans="1:11" ht="15.9" customHeight="1" x14ac:dyDescent="0.3">
      <c r="A10" s="212">
        <v>6</v>
      </c>
      <c r="B10" s="213" t="s">
        <v>677</v>
      </c>
      <c r="C10" s="213" t="s">
        <v>678</v>
      </c>
      <c r="D10" s="221">
        <v>3</v>
      </c>
      <c r="E10" s="221">
        <v>4</v>
      </c>
      <c r="F10" s="221">
        <v>4</v>
      </c>
      <c r="G10" s="221"/>
      <c r="H10" s="221"/>
      <c r="I10" s="221"/>
      <c r="J10" s="221"/>
      <c r="K10" s="214">
        <f t="shared" si="0"/>
        <v>11</v>
      </c>
    </row>
    <row r="11" spans="1:11" ht="24.6" customHeight="1" x14ac:dyDescent="0.35">
      <c r="A11" s="212"/>
      <c r="B11" s="217" t="s">
        <v>327</v>
      </c>
      <c r="C11" s="217"/>
      <c r="D11" s="235">
        <f t="shared" ref="D11:K11" si="1">SUM(D5:D10)</f>
        <v>5</v>
      </c>
      <c r="E11" s="235">
        <f t="shared" si="1"/>
        <v>13</v>
      </c>
      <c r="F11" s="235">
        <f t="shared" si="1"/>
        <v>8</v>
      </c>
      <c r="G11" s="235">
        <f t="shared" si="1"/>
        <v>2</v>
      </c>
      <c r="H11" s="235">
        <f t="shared" si="1"/>
        <v>0</v>
      </c>
      <c r="I11" s="235">
        <f t="shared" si="1"/>
        <v>1</v>
      </c>
      <c r="J11" s="235">
        <f t="shared" si="1"/>
        <v>1</v>
      </c>
      <c r="K11" s="219">
        <f t="shared" si="1"/>
        <v>28</v>
      </c>
    </row>
    <row r="12" spans="1:11" ht="25.5" customHeight="1" x14ac:dyDescent="0.25">
      <c r="A12" s="363" t="s">
        <v>679</v>
      </c>
      <c r="B12" s="363"/>
      <c r="C12" s="363"/>
      <c r="D12" s="363"/>
      <c r="E12" s="363"/>
      <c r="F12" s="363"/>
      <c r="G12" s="363"/>
      <c r="H12" s="363"/>
      <c r="I12" s="363"/>
      <c r="J12" s="363"/>
      <c r="K12" s="363"/>
    </row>
    <row r="13" spans="1:11" ht="45.75" customHeight="1" x14ac:dyDescent="0.3">
      <c r="A13" s="212">
        <v>1</v>
      </c>
      <c r="B13" s="255" t="s">
        <v>680</v>
      </c>
      <c r="C13" s="255" t="s">
        <v>681</v>
      </c>
      <c r="D13" s="221"/>
      <c r="E13" s="221">
        <v>1</v>
      </c>
      <c r="F13" s="221"/>
      <c r="G13" s="221"/>
      <c r="H13" s="221"/>
      <c r="I13" s="221"/>
      <c r="J13" s="221"/>
      <c r="K13" s="214">
        <f t="shared" ref="K13:K31" si="2">SUM(D13:J13)</f>
        <v>1</v>
      </c>
    </row>
    <row r="14" spans="1:11" ht="15.9" customHeight="1" x14ac:dyDescent="0.3">
      <c r="A14" s="212">
        <v>2</v>
      </c>
      <c r="B14" s="255" t="s">
        <v>682</v>
      </c>
      <c r="C14" s="255" t="s">
        <v>683</v>
      </c>
      <c r="D14" s="221"/>
      <c r="E14" s="221"/>
      <c r="F14" s="221">
        <v>1</v>
      </c>
      <c r="G14" s="221"/>
      <c r="H14" s="221"/>
      <c r="I14" s="221"/>
      <c r="J14" s="221"/>
      <c r="K14" s="214">
        <f t="shared" si="2"/>
        <v>1</v>
      </c>
    </row>
    <row r="15" spans="1:11" ht="15.9" customHeight="1" x14ac:dyDescent="0.3">
      <c r="A15" s="212">
        <v>3</v>
      </c>
      <c r="B15" s="256" t="s">
        <v>684</v>
      </c>
      <c r="C15" s="256" t="s">
        <v>685</v>
      </c>
      <c r="D15" s="221"/>
      <c r="E15" s="221">
        <v>1</v>
      </c>
      <c r="F15" s="221"/>
      <c r="G15" s="221"/>
      <c r="H15" s="221"/>
      <c r="I15" s="221"/>
      <c r="J15" s="221"/>
      <c r="K15" s="214">
        <f t="shared" si="2"/>
        <v>1</v>
      </c>
    </row>
    <row r="16" spans="1:11" ht="15.9" customHeight="1" x14ac:dyDescent="0.3">
      <c r="A16" s="212">
        <v>4</v>
      </c>
      <c r="B16" s="256" t="s">
        <v>495</v>
      </c>
      <c r="C16" s="256" t="s">
        <v>496</v>
      </c>
      <c r="D16" s="221"/>
      <c r="E16" s="221"/>
      <c r="F16" s="221"/>
      <c r="G16" s="221"/>
      <c r="H16" s="221"/>
      <c r="I16" s="221">
        <v>2</v>
      </c>
      <c r="J16" s="221"/>
      <c r="K16" s="214">
        <f t="shared" si="2"/>
        <v>2</v>
      </c>
    </row>
    <row r="17" spans="1:36" ht="15.9" customHeight="1" x14ac:dyDescent="0.3">
      <c r="A17" s="212">
        <v>5</v>
      </c>
      <c r="B17" s="257" t="s">
        <v>686</v>
      </c>
      <c r="C17" s="256" t="s">
        <v>687</v>
      </c>
      <c r="D17" s="221"/>
      <c r="E17" s="221">
        <v>1</v>
      </c>
      <c r="F17" s="221"/>
      <c r="G17" s="221"/>
      <c r="H17" s="221"/>
      <c r="I17" s="221"/>
      <c r="J17" s="221"/>
      <c r="K17" s="214">
        <f t="shared" si="2"/>
        <v>1</v>
      </c>
    </row>
    <row r="18" spans="1:36" ht="15.9" customHeight="1" x14ac:dyDescent="0.3">
      <c r="A18" s="212">
        <v>6</v>
      </c>
      <c r="B18" s="257" t="s">
        <v>688</v>
      </c>
      <c r="C18" s="256" t="s">
        <v>689</v>
      </c>
      <c r="D18" s="221"/>
      <c r="E18" s="221"/>
      <c r="F18" s="221">
        <v>1</v>
      </c>
      <c r="G18" s="221"/>
      <c r="H18" s="221"/>
      <c r="I18" s="221"/>
      <c r="J18" s="221"/>
      <c r="K18" s="214">
        <f t="shared" si="2"/>
        <v>1</v>
      </c>
    </row>
    <row r="19" spans="1:36" ht="15.9" customHeight="1" x14ac:dyDescent="0.3">
      <c r="A19" s="212">
        <v>7</v>
      </c>
      <c r="B19" s="257" t="s">
        <v>690</v>
      </c>
      <c r="C19" s="256" t="s">
        <v>691</v>
      </c>
      <c r="D19" s="221"/>
      <c r="E19" s="221"/>
      <c r="F19" s="221">
        <v>1</v>
      </c>
      <c r="G19" s="221"/>
      <c r="H19" s="221"/>
      <c r="I19" s="221"/>
      <c r="J19" s="221"/>
      <c r="K19" s="214">
        <f t="shared" si="2"/>
        <v>1</v>
      </c>
    </row>
    <row r="20" spans="1:36" ht="15.9" customHeight="1" x14ac:dyDescent="0.3">
      <c r="A20" s="212">
        <v>8</v>
      </c>
      <c r="B20" s="213" t="s">
        <v>692</v>
      </c>
      <c r="C20" s="213" t="s">
        <v>693</v>
      </c>
      <c r="D20" s="221"/>
      <c r="E20" s="221"/>
      <c r="F20" s="221">
        <v>1</v>
      </c>
      <c r="G20" s="221"/>
      <c r="H20" s="221"/>
      <c r="I20" s="221"/>
      <c r="J20" s="221"/>
      <c r="K20" s="214">
        <f t="shared" si="2"/>
        <v>1</v>
      </c>
    </row>
    <row r="21" spans="1:36" ht="15.9" customHeight="1" x14ac:dyDescent="0.3">
      <c r="A21" s="212">
        <v>9</v>
      </c>
      <c r="B21" s="213" t="s">
        <v>694</v>
      </c>
      <c r="C21" s="213" t="s">
        <v>695</v>
      </c>
      <c r="D21" s="221"/>
      <c r="E21" s="221">
        <v>1</v>
      </c>
      <c r="F21" s="221"/>
      <c r="G21" s="221"/>
      <c r="H21" s="221"/>
      <c r="I21" s="221"/>
      <c r="J21" s="221"/>
      <c r="K21" s="214">
        <f t="shared" si="2"/>
        <v>1</v>
      </c>
    </row>
    <row r="22" spans="1:36" ht="15.9" customHeight="1" x14ac:dyDescent="0.3">
      <c r="A22" s="212">
        <v>10</v>
      </c>
      <c r="B22" s="213" t="s">
        <v>696</v>
      </c>
      <c r="C22" s="213" t="s">
        <v>697</v>
      </c>
      <c r="D22" s="221"/>
      <c r="E22" s="221">
        <v>1</v>
      </c>
      <c r="F22" s="221"/>
      <c r="G22" s="221"/>
      <c r="H22" s="221"/>
      <c r="I22" s="221"/>
      <c r="J22" s="221"/>
      <c r="K22" s="214">
        <f t="shared" si="2"/>
        <v>1</v>
      </c>
    </row>
    <row r="23" spans="1:36" ht="15.9" customHeight="1" x14ac:dyDescent="0.3">
      <c r="A23" s="212">
        <v>11</v>
      </c>
      <c r="B23" s="215" t="s">
        <v>698</v>
      </c>
      <c r="C23" s="215" t="s">
        <v>699</v>
      </c>
      <c r="D23" s="221"/>
      <c r="E23" s="221"/>
      <c r="F23" s="221">
        <v>1</v>
      </c>
      <c r="G23" s="221"/>
      <c r="H23" s="221"/>
      <c r="I23" s="221"/>
      <c r="J23" s="221"/>
      <c r="K23" s="214">
        <f t="shared" si="2"/>
        <v>1</v>
      </c>
    </row>
    <row r="24" spans="1:36" ht="15.9" customHeight="1" x14ac:dyDescent="0.3">
      <c r="A24" s="212">
        <v>12</v>
      </c>
      <c r="B24" s="213" t="s">
        <v>321</v>
      </c>
      <c r="C24" s="213" t="s">
        <v>322</v>
      </c>
      <c r="D24" s="221"/>
      <c r="E24" s="221"/>
      <c r="F24" s="221"/>
      <c r="G24" s="221"/>
      <c r="H24" s="221"/>
      <c r="I24" s="221">
        <v>2</v>
      </c>
      <c r="J24" s="221"/>
      <c r="K24" s="214">
        <f t="shared" si="2"/>
        <v>2</v>
      </c>
    </row>
    <row r="25" spans="1:36" ht="15.9" customHeight="1" x14ac:dyDescent="0.3">
      <c r="A25" s="212">
        <v>13</v>
      </c>
      <c r="B25" s="213" t="s">
        <v>380</v>
      </c>
      <c r="C25" s="213" t="s">
        <v>381</v>
      </c>
      <c r="D25" s="221"/>
      <c r="E25" s="221"/>
      <c r="F25" s="221"/>
      <c r="G25" s="221"/>
      <c r="H25" s="221"/>
      <c r="I25" s="221">
        <v>5</v>
      </c>
      <c r="J25" s="221"/>
      <c r="K25" s="214">
        <f t="shared" si="2"/>
        <v>5</v>
      </c>
    </row>
    <row r="26" spans="1:36" s="5" customFormat="1" ht="19.5" customHeight="1" x14ac:dyDescent="0.25">
      <c r="A26" s="212">
        <v>14</v>
      </c>
      <c r="B26" s="215" t="s">
        <v>396</v>
      </c>
      <c r="C26" s="215" t="s">
        <v>397</v>
      </c>
      <c r="D26" s="212"/>
      <c r="E26" s="212">
        <v>2</v>
      </c>
      <c r="F26" s="212"/>
      <c r="G26" s="212"/>
      <c r="H26" s="212"/>
      <c r="I26" s="212"/>
      <c r="J26" s="212"/>
      <c r="K26" s="214">
        <f t="shared" si="2"/>
        <v>2</v>
      </c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</row>
    <row r="27" spans="1:36" ht="15.9" customHeight="1" x14ac:dyDescent="0.3">
      <c r="A27" s="212">
        <v>15</v>
      </c>
      <c r="B27" s="215" t="s">
        <v>700</v>
      </c>
      <c r="C27" s="215" t="s">
        <v>701</v>
      </c>
      <c r="D27" s="221"/>
      <c r="E27" s="221">
        <v>9</v>
      </c>
      <c r="F27" s="221">
        <v>3</v>
      </c>
      <c r="G27" s="221"/>
      <c r="H27" s="221"/>
      <c r="I27" s="221"/>
      <c r="J27" s="221"/>
      <c r="K27" s="214">
        <f t="shared" si="2"/>
        <v>12</v>
      </c>
    </row>
    <row r="28" spans="1:36" ht="15.9" customHeight="1" x14ac:dyDescent="0.3">
      <c r="A28" s="212">
        <v>16</v>
      </c>
      <c r="B28" s="215" t="s">
        <v>702</v>
      </c>
      <c r="C28" s="215" t="s">
        <v>703</v>
      </c>
      <c r="D28" s="221"/>
      <c r="E28" s="221"/>
      <c r="F28" s="221">
        <v>1</v>
      </c>
      <c r="G28" s="221"/>
      <c r="H28" s="221"/>
      <c r="I28" s="221"/>
      <c r="J28" s="221"/>
      <c r="K28" s="214">
        <f t="shared" si="2"/>
        <v>1</v>
      </c>
    </row>
    <row r="29" spans="1:36" ht="25.5" customHeight="1" x14ac:dyDescent="0.3">
      <c r="A29" s="212">
        <v>17</v>
      </c>
      <c r="B29" s="213" t="s">
        <v>704</v>
      </c>
      <c r="C29" s="213" t="s">
        <v>705</v>
      </c>
      <c r="D29" s="221"/>
      <c r="E29" s="221">
        <v>1</v>
      </c>
      <c r="F29" s="221"/>
      <c r="G29" s="221"/>
      <c r="H29" s="221"/>
      <c r="I29" s="221"/>
      <c r="J29" s="221"/>
      <c r="K29" s="214">
        <f t="shared" si="2"/>
        <v>1</v>
      </c>
    </row>
    <row r="30" spans="1:36" ht="15.9" customHeight="1" x14ac:dyDescent="0.3">
      <c r="A30" s="212">
        <v>18</v>
      </c>
      <c r="B30" s="213" t="s">
        <v>457</v>
      </c>
      <c r="C30" s="213" t="s">
        <v>458</v>
      </c>
      <c r="D30" s="221"/>
      <c r="E30" s="221"/>
      <c r="F30" s="221"/>
      <c r="G30" s="221"/>
      <c r="H30" s="221"/>
      <c r="I30" s="221">
        <v>2</v>
      </c>
      <c r="J30" s="221"/>
      <c r="K30" s="214">
        <f t="shared" si="2"/>
        <v>2</v>
      </c>
    </row>
    <row r="31" spans="1:36" ht="15.9" customHeight="1" x14ac:dyDescent="0.3">
      <c r="A31" s="212">
        <v>19</v>
      </c>
      <c r="B31" s="215" t="s">
        <v>706</v>
      </c>
      <c r="C31" s="215" t="s">
        <v>707</v>
      </c>
      <c r="D31" s="221"/>
      <c r="E31" s="221">
        <v>5</v>
      </c>
      <c r="F31" s="221"/>
      <c r="G31" s="221"/>
      <c r="H31" s="221"/>
      <c r="I31" s="221"/>
      <c r="J31" s="221"/>
      <c r="K31" s="214">
        <f t="shared" si="2"/>
        <v>5</v>
      </c>
      <c r="L31" s="3"/>
      <c r="M31" s="3"/>
      <c r="N31" s="3"/>
      <c r="O31" s="3"/>
    </row>
    <row r="32" spans="1:36" ht="24.6" customHeight="1" x14ac:dyDescent="0.35">
      <c r="A32" s="212"/>
      <c r="B32" s="217" t="s">
        <v>327</v>
      </c>
      <c r="C32" s="217"/>
      <c r="D32" s="235">
        <f t="shared" ref="D32:K32" si="3">SUM(D13:D31)</f>
        <v>0</v>
      </c>
      <c r="E32" s="235">
        <f t="shared" si="3"/>
        <v>22</v>
      </c>
      <c r="F32" s="235">
        <f t="shared" si="3"/>
        <v>9</v>
      </c>
      <c r="G32" s="235">
        <f t="shared" si="3"/>
        <v>0</v>
      </c>
      <c r="H32" s="235">
        <f t="shared" si="3"/>
        <v>0</v>
      </c>
      <c r="I32" s="235">
        <f t="shared" si="3"/>
        <v>11</v>
      </c>
      <c r="J32" s="235">
        <f t="shared" si="3"/>
        <v>0</v>
      </c>
      <c r="K32" s="219">
        <f t="shared" si="3"/>
        <v>42</v>
      </c>
    </row>
    <row r="33" spans="1:36" ht="25.5" customHeight="1" x14ac:dyDescent="0.25">
      <c r="A33" s="363" t="s">
        <v>708</v>
      </c>
      <c r="B33" s="363"/>
      <c r="C33" s="363"/>
      <c r="D33" s="363"/>
      <c r="E33" s="363"/>
      <c r="F33" s="363"/>
      <c r="G33" s="363"/>
      <c r="H33" s="363"/>
      <c r="I33" s="363"/>
      <c r="J33" s="363"/>
      <c r="K33" s="363"/>
    </row>
    <row r="34" spans="1:36" ht="15.9" customHeight="1" x14ac:dyDescent="0.3">
      <c r="A34" s="212">
        <v>1</v>
      </c>
      <c r="B34" s="255" t="s">
        <v>709</v>
      </c>
      <c r="C34" s="255" t="s">
        <v>710</v>
      </c>
      <c r="D34" s="221"/>
      <c r="E34" s="221"/>
      <c r="F34" s="221"/>
      <c r="G34" s="221"/>
      <c r="H34" s="221"/>
      <c r="I34" s="221">
        <v>1</v>
      </c>
      <c r="J34" s="221"/>
      <c r="K34" s="214">
        <f t="shared" ref="K34:K62" si="4">SUM(D34:J34)</f>
        <v>1</v>
      </c>
    </row>
    <row r="35" spans="1:36" ht="15.9" customHeight="1" x14ac:dyDescent="0.3">
      <c r="A35" s="212">
        <v>2</v>
      </c>
      <c r="B35" s="255" t="s">
        <v>711</v>
      </c>
      <c r="C35" s="255" t="s">
        <v>712</v>
      </c>
      <c r="D35" s="221"/>
      <c r="E35" s="221"/>
      <c r="F35" s="221"/>
      <c r="G35" s="221"/>
      <c r="H35" s="221"/>
      <c r="I35" s="221">
        <v>1</v>
      </c>
      <c r="J35" s="221"/>
      <c r="K35" s="214">
        <f t="shared" si="4"/>
        <v>1</v>
      </c>
    </row>
    <row r="36" spans="1:36" ht="15.9" customHeight="1" x14ac:dyDescent="0.3">
      <c r="A36" s="212">
        <v>3</v>
      </c>
      <c r="B36" s="255" t="s">
        <v>409</v>
      </c>
      <c r="C36" s="255" t="s">
        <v>410</v>
      </c>
      <c r="D36" s="221"/>
      <c r="E36" s="221">
        <v>1</v>
      </c>
      <c r="F36" s="221"/>
      <c r="G36" s="221"/>
      <c r="H36" s="221"/>
      <c r="I36" s="221"/>
      <c r="J36" s="221"/>
      <c r="K36" s="214">
        <f t="shared" si="4"/>
        <v>1</v>
      </c>
    </row>
    <row r="37" spans="1:36" ht="15.9" customHeight="1" x14ac:dyDescent="0.3">
      <c r="A37" s="212">
        <v>4</v>
      </c>
      <c r="B37" s="255" t="s">
        <v>713</v>
      </c>
      <c r="C37" s="255" t="s">
        <v>714</v>
      </c>
      <c r="D37" s="221"/>
      <c r="E37" s="221"/>
      <c r="F37" s="221">
        <v>1</v>
      </c>
      <c r="G37" s="221"/>
      <c r="H37" s="221"/>
      <c r="I37" s="221"/>
      <c r="J37" s="221"/>
      <c r="K37" s="214">
        <f t="shared" si="4"/>
        <v>1</v>
      </c>
    </row>
    <row r="38" spans="1:36" ht="27.75" customHeight="1" x14ac:dyDescent="0.3">
      <c r="A38" s="212">
        <v>5</v>
      </c>
      <c r="B38" s="255" t="s">
        <v>715</v>
      </c>
      <c r="C38" s="255" t="s">
        <v>629</v>
      </c>
      <c r="D38" s="221"/>
      <c r="E38" s="221"/>
      <c r="F38" s="221">
        <v>2</v>
      </c>
      <c r="G38" s="221"/>
      <c r="H38" s="221"/>
      <c r="I38" s="221"/>
      <c r="J38" s="221"/>
      <c r="K38" s="214">
        <f t="shared" si="4"/>
        <v>2</v>
      </c>
    </row>
    <row r="39" spans="1:36" ht="15.75" customHeight="1" x14ac:dyDescent="0.25">
      <c r="A39" s="212">
        <v>6</v>
      </c>
      <c r="B39" s="213" t="s">
        <v>395</v>
      </c>
      <c r="C39" s="213" t="s">
        <v>387</v>
      </c>
      <c r="D39" s="213"/>
      <c r="E39" s="212"/>
      <c r="F39" s="212">
        <v>1</v>
      </c>
      <c r="G39" s="212"/>
      <c r="H39" s="212"/>
      <c r="I39" s="212"/>
      <c r="J39" s="212"/>
      <c r="K39" s="214">
        <f t="shared" si="4"/>
        <v>1</v>
      </c>
    </row>
    <row r="40" spans="1:36" ht="15.75" customHeight="1" x14ac:dyDescent="0.25">
      <c r="A40" s="212">
        <v>7</v>
      </c>
      <c r="B40" s="213" t="s">
        <v>716</v>
      </c>
      <c r="C40" s="213" t="s">
        <v>717</v>
      </c>
      <c r="D40" s="213">
        <v>1</v>
      </c>
      <c r="E40" s="212"/>
      <c r="F40" s="212"/>
      <c r="G40" s="212"/>
      <c r="H40" s="212"/>
      <c r="I40" s="212"/>
      <c r="J40" s="212"/>
      <c r="K40" s="214">
        <f t="shared" si="4"/>
        <v>1</v>
      </c>
    </row>
    <row r="41" spans="1:36" s="146" customFormat="1" ht="16.5" customHeight="1" x14ac:dyDescent="0.25">
      <c r="A41" s="212">
        <v>8</v>
      </c>
      <c r="B41" s="213" t="s">
        <v>718</v>
      </c>
      <c r="C41" s="213" t="s">
        <v>719</v>
      </c>
      <c r="D41" s="213"/>
      <c r="E41" s="212">
        <v>1</v>
      </c>
      <c r="F41" s="212"/>
      <c r="G41" s="212"/>
      <c r="H41" s="212"/>
      <c r="I41" s="212"/>
      <c r="J41" s="212"/>
      <c r="K41" s="214">
        <f t="shared" si="4"/>
        <v>1</v>
      </c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</row>
    <row r="42" spans="1:36" ht="16.5" customHeight="1" x14ac:dyDescent="0.25">
      <c r="A42" s="212">
        <v>9</v>
      </c>
      <c r="B42" s="215" t="s">
        <v>495</v>
      </c>
      <c r="C42" s="215" t="s">
        <v>496</v>
      </c>
      <c r="D42" s="213"/>
      <c r="E42" s="212"/>
      <c r="F42" s="212"/>
      <c r="G42" s="212"/>
      <c r="H42" s="212"/>
      <c r="I42" s="212">
        <v>1</v>
      </c>
      <c r="J42" s="212"/>
      <c r="K42" s="214">
        <f t="shared" si="4"/>
        <v>1</v>
      </c>
    </row>
    <row r="43" spans="1:36" ht="16.5" customHeight="1" x14ac:dyDescent="0.25">
      <c r="A43" s="212">
        <v>10</v>
      </c>
      <c r="B43" s="213" t="s">
        <v>720</v>
      </c>
      <c r="C43" s="215" t="s">
        <v>408</v>
      </c>
      <c r="D43" s="213"/>
      <c r="E43" s="212"/>
      <c r="F43" s="212"/>
      <c r="G43" s="212">
        <v>1</v>
      </c>
      <c r="H43" s="212"/>
      <c r="I43" s="212"/>
      <c r="J43" s="212"/>
      <c r="K43" s="214">
        <f t="shared" si="4"/>
        <v>1</v>
      </c>
    </row>
    <row r="44" spans="1:36" ht="16.5" customHeight="1" x14ac:dyDescent="0.25">
      <c r="A44" s="212">
        <v>11</v>
      </c>
      <c r="B44" s="213" t="s">
        <v>721</v>
      </c>
      <c r="C44" s="213" t="s">
        <v>442</v>
      </c>
      <c r="D44" s="213"/>
      <c r="E44" s="212"/>
      <c r="F44" s="212">
        <v>1</v>
      </c>
      <c r="G44" s="212"/>
      <c r="H44" s="212"/>
      <c r="I44" s="212"/>
      <c r="J44" s="212"/>
      <c r="K44" s="214">
        <f t="shared" si="4"/>
        <v>1</v>
      </c>
    </row>
    <row r="45" spans="1:36" ht="16.5" customHeight="1" x14ac:dyDescent="0.25">
      <c r="A45" s="212">
        <v>12</v>
      </c>
      <c r="B45" s="213" t="s">
        <v>325</v>
      </c>
      <c r="C45" s="215" t="s">
        <v>326</v>
      </c>
      <c r="D45" s="213"/>
      <c r="E45" s="212"/>
      <c r="F45" s="212"/>
      <c r="G45" s="212"/>
      <c r="H45" s="212"/>
      <c r="I45" s="212">
        <v>1</v>
      </c>
      <c r="J45" s="212"/>
      <c r="K45" s="214">
        <f t="shared" si="4"/>
        <v>1</v>
      </c>
    </row>
    <row r="46" spans="1:36" ht="16.5" customHeight="1" x14ac:dyDescent="0.25">
      <c r="A46" s="212">
        <v>13</v>
      </c>
      <c r="B46" s="213" t="s">
        <v>722</v>
      </c>
      <c r="C46" s="213" t="s">
        <v>723</v>
      </c>
      <c r="D46" s="213"/>
      <c r="E46" s="212">
        <v>5</v>
      </c>
      <c r="F46" s="212">
        <v>3</v>
      </c>
      <c r="G46" s="212"/>
      <c r="H46" s="212"/>
      <c r="I46" s="212"/>
      <c r="J46" s="212"/>
      <c r="K46" s="214">
        <f t="shared" si="4"/>
        <v>8</v>
      </c>
    </row>
    <row r="47" spans="1:36" ht="16.5" customHeight="1" x14ac:dyDescent="0.25">
      <c r="A47" s="212">
        <v>14</v>
      </c>
      <c r="B47" s="213" t="s">
        <v>434</v>
      </c>
      <c r="C47" s="213" t="s">
        <v>435</v>
      </c>
      <c r="D47" s="213"/>
      <c r="E47" s="212">
        <v>1</v>
      </c>
      <c r="F47" s="212">
        <v>2</v>
      </c>
      <c r="G47" s="212">
        <v>1</v>
      </c>
      <c r="H47" s="212"/>
      <c r="I47" s="212"/>
      <c r="J47" s="212">
        <v>2</v>
      </c>
      <c r="K47" s="214">
        <f t="shared" si="4"/>
        <v>6</v>
      </c>
    </row>
    <row r="48" spans="1:36" ht="16.5" customHeight="1" x14ac:dyDescent="0.25">
      <c r="A48" s="212">
        <v>15</v>
      </c>
      <c r="B48" s="213" t="s">
        <v>438</v>
      </c>
      <c r="C48" s="213" t="s">
        <v>439</v>
      </c>
      <c r="D48" s="213"/>
      <c r="E48" s="212"/>
      <c r="F48" s="212">
        <v>3</v>
      </c>
      <c r="G48" s="212"/>
      <c r="H48" s="212"/>
      <c r="I48" s="212"/>
      <c r="J48" s="212"/>
      <c r="K48" s="214">
        <f t="shared" si="4"/>
        <v>3</v>
      </c>
    </row>
    <row r="49" spans="1:36" ht="16.5" customHeight="1" x14ac:dyDescent="0.25">
      <c r="A49" s="212">
        <v>16</v>
      </c>
      <c r="B49" s="215" t="s">
        <v>436</v>
      </c>
      <c r="C49" s="215" t="s">
        <v>437</v>
      </c>
      <c r="D49" s="213"/>
      <c r="E49" s="212">
        <v>1</v>
      </c>
      <c r="F49" s="212"/>
      <c r="G49" s="212"/>
      <c r="H49" s="212"/>
      <c r="I49" s="212"/>
      <c r="J49" s="212">
        <v>1</v>
      </c>
      <c r="K49" s="214">
        <f t="shared" si="4"/>
        <v>2</v>
      </c>
    </row>
    <row r="50" spans="1:36" ht="16.5" customHeight="1" x14ac:dyDescent="0.25">
      <c r="A50" s="212">
        <v>17</v>
      </c>
      <c r="B50" s="213" t="s">
        <v>700</v>
      </c>
      <c r="C50" s="215" t="s">
        <v>701</v>
      </c>
      <c r="D50" s="213"/>
      <c r="E50" s="212">
        <v>8</v>
      </c>
      <c r="F50" s="212">
        <v>1</v>
      </c>
      <c r="G50" s="212"/>
      <c r="H50" s="212"/>
      <c r="I50" s="212"/>
      <c r="J50" s="212"/>
      <c r="K50" s="214">
        <f t="shared" si="4"/>
        <v>9</v>
      </c>
    </row>
    <row r="51" spans="1:36" ht="16.5" customHeight="1" x14ac:dyDescent="0.25">
      <c r="A51" s="212">
        <v>18</v>
      </c>
      <c r="B51" s="213" t="s">
        <v>395</v>
      </c>
      <c r="C51" s="213" t="s">
        <v>387</v>
      </c>
      <c r="D51" s="213"/>
      <c r="E51" s="212">
        <v>3</v>
      </c>
      <c r="F51" s="212">
        <v>4</v>
      </c>
      <c r="G51" s="212"/>
      <c r="H51" s="212"/>
      <c r="I51" s="212"/>
      <c r="J51" s="212"/>
      <c r="K51" s="214">
        <f t="shared" si="4"/>
        <v>7</v>
      </c>
    </row>
    <row r="52" spans="1:36" ht="16.5" customHeight="1" x14ac:dyDescent="0.25">
      <c r="A52" s="212">
        <v>19</v>
      </c>
      <c r="B52" s="213" t="s">
        <v>311</v>
      </c>
      <c r="C52" s="213" t="s">
        <v>312</v>
      </c>
      <c r="D52" s="213"/>
      <c r="E52" s="212"/>
      <c r="F52" s="212">
        <v>2</v>
      </c>
      <c r="G52" s="212"/>
      <c r="H52" s="212"/>
      <c r="I52" s="212"/>
      <c r="J52" s="212"/>
      <c r="K52" s="214">
        <f t="shared" si="4"/>
        <v>2</v>
      </c>
    </row>
    <row r="53" spans="1:36" ht="16.5" customHeight="1" x14ac:dyDescent="0.25">
      <c r="A53" s="212">
        <v>20</v>
      </c>
      <c r="B53" s="213" t="s">
        <v>724</v>
      </c>
      <c r="C53" s="213" t="s">
        <v>725</v>
      </c>
      <c r="D53" s="213"/>
      <c r="E53" s="212">
        <v>1</v>
      </c>
      <c r="F53" s="212"/>
      <c r="G53" s="212"/>
      <c r="H53" s="212"/>
      <c r="I53" s="212"/>
      <c r="J53" s="212"/>
      <c r="K53" s="214">
        <f t="shared" si="4"/>
        <v>1</v>
      </c>
    </row>
    <row r="54" spans="1:36" ht="16.5" customHeight="1" x14ac:dyDescent="0.25">
      <c r="A54" s="212">
        <v>21</v>
      </c>
      <c r="B54" s="213" t="s">
        <v>726</v>
      </c>
      <c r="C54" s="213" t="s">
        <v>727</v>
      </c>
      <c r="D54" s="213"/>
      <c r="E54" s="212"/>
      <c r="F54" s="212"/>
      <c r="G54" s="212"/>
      <c r="H54" s="212"/>
      <c r="I54" s="212">
        <v>1</v>
      </c>
      <c r="J54" s="212"/>
      <c r="K54" s="214">
        <f t="shared" si="4"/>
        <v>1</v>
      </c>
    </row>
    <row r="55" spans="1:36" ht="16.5" customHeight="1" x14ac:dyDescent="0.25">
      <c r="A55" s="212">
        <v>22</v>
      </c>
      <c r="B55" s="213" t="s">
        <v>728</v>
      </c>
      <c r="C55" s="213" t="s">
        <v>729</v>
      </c>
      <c r="D55" s="213"/>
      <c r="E55" s="212"/>
      <c r="F55" s="212"/>
      <c r="G55" s="212"/>
      <c r="H55" s="212"/>
      <c r="I55" s="212">
        <v>1</v>
      </c>
      <c r="J55" s="212"/>
      <c r="K55" s="214">
        <f t="shared" si="4"/>
        <v>1</v>
      </c>
    </row>
    <row r="56" spans="1:36" ht="16.5" customHeight="1" x14ac:dyDescent="0.25">
      <c r="A56" s="212">
        <v>23</v>
      </c>
      <c r="B56" s="213" t="s">
        <v>730</v>
      </c>
      <c r="C56" s="213" t="s">
        <v>381</v>
      </c>
      <c r="D56" s="213"/>
      <c r="E56" s="212"/>
      <c r="F56" s="212"/>
      <c r="G56" s="212"/>
      <c r="H56" s="212"/>
      <c r="I56" s="212">
        <v>5</v>
      </c>
      <c r="J56" s="212"/>
      <c r="K56" s="214">
        <f t="shared" si="4"/>
        <v>5</v>
      </c>
    </row>
    <row r="57" spans="1:36" ht="15.9" customHeight="1" x14ac:dyDescent="0.3">
      <c r="A57" s="212">
        <v>24</v>
      </c>
      <c r="B57" s="213" t="s">
        <v>321</v>
      </c>
      <c r="C57" s="213" t="s">
        <v>322</v>
      </c>
      <c r="D57" s="221"/>
      <c r="E57" s="221">
        <v>10</v>
      </c>
      <c r="F57" s="221">
        <v>10</v>
      </c>
      <c r="G57" s="221"/>
      <c r="H57" s="221"/>
      <c r="I57" s="221"/>
      <c r="J57" s="221">
        <v>5</v>
      </c>
      <c r="K57" s="214">
        <f t="shared" si="4"/>
        <v>25</v>
      </c>
      <c r="L57" s="3"/>
      <c r="M57" s="3"/>
      <c r="N57" s="3"/>
      <c r="O57" s="3"/>
    </row>
    <row r="58" spans="1:36" s="231" customFormat="1" ht="16.5" customHeight="1" x14ac:dyDescent="0.25">
      <c r="A58" s="212">
        <v>25</v>
      </c>
      <c r="B58" s="213" t="s">
        <v>432</v>
      </c>
      <c r="C58" s="213" t="s">
        <v>433</v>
      </c>
      <c r="D58" s="212"/>
      <c r="E58" s="212"/>
      <c r="F58" s="212">
        <v>1</v>
      </c>
      <c r="G58" s="212"/>
      <c r="H58" s="212"/>
      <c r="I58" s="212"/>
      <c r="J58" s="212"/>
      <c r="K58" s="214">
        <f t="shared" si="4"/>
        <v>1</v>
      </c>
      <c r="L58" s="254"/>
      <c r="M58" s="254"/>
      <c r="N58" s="254"/>
      <c r="O58" s="254"/>
      <c r="P58" s="258"/>
      <c r="Q58" s="258"/>
      <c r="R58" s="258"/>
      <c r="S58" s="258"/>
      <c r="T58" s="258"/>
      <c r="U58" s="258"/>
      <c r="V58" s="258"/>
      <c r="W58" s="258"/>
      <c r="X58" s="258"/>
      <c r="Y58" s="258"/>
      <c r="Z58" s="258"/>
      <c r="AA58" s="258"/>
      <c r="AB58" s="258"/>
      <c r="AC58" s="258"/>
      <c r="AD58" s="258"/>
      <c r="AE58" s="258"/>
      <c r="AF58" s="258"/>
      <c r="AG58" s="258"/>
      <c r="AH58" s="258"/>
      <c r="AI58" s="258"/>
      <c r="AJ58" s="258"/>
    </row>
    <row r="59" spans="1:36" ht="15.9" customHeight="1" x14ac:dyDescent="0.3">
      <c r="A59" s="212">
        <v>26</v>
      </c>
      <c r="B59" s="215" t="s">
        <v>731</v>
      </c>
      <c r="C59" s="215" t="s">
        <v>732</v>
      </c>
      <c r="D59" s="221"/>
      <c r="E59" s="221"/>
      <c r="F59" s="221"/>
      <c r="G59" s="221"/>
      <c r="H59" s="221"/>
      <c r="I59" s="221">
        <v>1</v>
      </c>
      <c r="J59" s="221"/>
      <c r="K59" s="214">
        <f t="shared" si="4"/>
        <v>1</v>
      </c>
      <c r="L59" s="3"/>
      <c r="M59" s="3"/>
      <c r="N59" s="3"/>
      <c r="O59" s="3"/>
    </row>
    <row r="60" spans="1:36" ht="15.9" customHeight="1" x14ac:dyDescent="0.3">
      <c r="A60" s="212">
        <v>27</v>
      </c>
      <c r="B60" s="215" t="s">
        <v>733</v>
      </c>
      <c r="C60" s="215" t="s">
        <v>734</v>
      </c>
      <c r="D60" s="221"/>
      <c r="E60" s="221"/>
      <c r="F60" s="221"/>
      <c r="G60" s="221"/>
      <c r="H60" s="221"/>
      <c r="I60" s="221">
        <v>1</v>
      </c>
      <c r="J60" s="221"/>
      <c r="K60" s="214">
        <f t="shared" si="4"/>
        <v>1</v>
      </c>
      <c r="L60" s="3"/>
      <c r="M60" s="3"/>
      <c r="N60" s="3"/>
      <c r="O60" s="3"/>
    </row>
    <row r="61" spans="1:36" s="146" customFormat="1" ht="15.9" customHeight="1" x14ac:dyDescent="0.3">
      <c r="A61" s="212">
        <v>28</v>
      </c>
      <c r="B61" s="215" t="s">
        <v>735</v>
      </c>
      <c r="C61" s="215" t="s">
        <v>736</v>
      </c>
      <c r="D61" s="221"/>
      <c r="E61" s="221"/>
      <c r="F61" s="221"/>
      <c r="G61" s="221"/>
      <c r="H61" s="221"/>
      <c r="I61" s="221">
        <v>3</v>
      </c>
      <c r="J61" s="221"/>
      <c r="K61" s="214">
        <f t="shared" si="4"/>
        <v>3</v>
      </c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36" ht="30" customHeight="1" x14ac:dyDescent="0.3">
      <c r="A62" s="212">
        <v>29</v>
      </c>
      <c r="B62" s="213" t="s">
        <v>737</v>
      </c>
      <c r="C62" s="213" t="s">
        <v>738</v>
      </c>
      <c r="D62" s="221">
        <v>1</v>
      </c>
      <c r="E62" s="221"/>
      <c r="F62" s="221">
        <v>5</v>
      </c>
      <c r="G62" s="221"/>
      <c r="H62" s="221"/>
      <c r="I62" s="221"/>
      <c r="J62" s="221"/>
      <c r="K62" s="214">
        <f t="shared" si="4"/>
        <v>6</v>
      </c>
    </row>
    <row r="63" spans="1:36" ht="24.6" customHeight="1" x14ac:dyDescent="0.35">
      <c r="A63" s="212"/>
      <c r="B63" s="217" t="s">
        <v>327</v>
      </c>
      <c r="C63" s="217"/>
      <c r="D63" s="235">
        <f t="shared" ref="D63:K63" si="5">SUM(D34:D62)</f>
        <v>2</v>
      </c>
      <c r="E63" s="235">
        <f t="shared" si="5"/>
        <v>31</v>
      </c>
      <c r="F63" s="235">
        <f t="shared" si="5"/>
        <v>36</v>
      </c>
      <c r="G63" s="235">
        <f t="shared" si="5"/>
        <v>2</v>
      </c>
      <c r="H63" s="235">
        <f t="shared" si="5"/>
        <v>0</v>
      </c>
      <c r="I63" s="235">
        <f t="shared" si="5"/>
        <v>16</v>
      </c>
      <c r="J63" s="235">
        <f t="shared" si="5"/>
        <v>8</v>
      </c>
      <c r="K63" s="219">
        <f t="shared" si="5"/>
        <v>95</v>
      </c>
    </row>
    <row r="64" spans="1:36" ht="26.25" customHeight="1" x14ac:dyDescent="0.4">
      <c r="A64" s="259"/>
      <c r="B64" s="225" t="s">
        <v>739</v>
      </c>
      <c r="C64" s="225"/>
      <c r="D64" s="224">
        <f t="shared" ref="D64:K64" si="6">D11+D32+D63</f>
        <v>7</v>
      </c>
      <c r="E64" s="224">
        <f t="shared" si="6"/>
        <v>66</v>
      </c>
      <c r="F64" s="224">
        <f t="shared" si="6"/>
        <v>53</v>
      </c>
      <c r="G64" s="224">
        <f t="shared" si="6"/>
        <v>4</v>
      </c>
      <c r="H64" s="224">
        <f t="shared" si="6"/>
        <v>0</v>
      </c>
      <c r="I64" s="224">
        <f t="shared" si="6"/>
        <v>28</v>
      </c>
      <c r="J64" s="224">
        <f t="shared" si="6"/>
        <v>9</v>
      </c>
      <c r="K64" s="260">
        <f t="shared" si="6"/>
        <v>165</v>
      </c>
    </row>
  </sheetData>
  <mergeCells count="7">
    <mergeCell ref="A12:K12"/>
    <mergeCell ref="A33:K33"/>
    <mergeCell ref="A1:K1"/>
    <mergeCell ref="B2:B3"/>
    <mergeCell ref="D2:J2"/>
    <mergeCell ref="K2:K3"/>
    <mergeCell ref="A4:K4"/>
  </mergeCells>
  <pageMargins left="0.39375000000000004" right="0.39375000000000004" top="0.39375000000000004" bottom="0.39375000000000004" header="0.51180599999999998" footer="0.51180599999999998"/>
  <pageSetup paperSize="9" scale="8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X24"/>
  <sheetViews>
    <sheetView zoomScale="85" workbookViewId="0">
      <pane ySplit="3" topLeftCell="A4" activePane="bottomLeft" state="frozen"/>
      <selection activeCell="B125" sqref="B125"/>
      <selection pane="bottomLeft"/>
    </sheetView>
  </sheetViews>
  <sheetFormatPr defaultColWidth="9.109375" defaultRowHeight="12.75" customHeight="1" x14ac:dyDescent="0.25"/>
  <cols>
    <col min="1" max="1" width="5.33203125" style="3" customWidth="1"/>
    <col min="2" max="2" width="52" style="3" customWidth="1"/>
    <col min="3" max="3" width="43.6640625" style="3" customWidth="1"/>
    <col min="4" max="4" width="5.109375" style="204" customWidth="1"/>
    <col min="5" max="5" width="5.44140625" style="3" customWidth="1"/>
    <col min="6" max="6" width="6" style="3" customWidth="1"/>
    <col min="7" max="7" width="6.5546875" style="3" customWidth="1"/>
    <col min="8" max="8" width="4.6640625" style="3" customWidth="1"/>
    <col min="9" max="10" width="6.33203125" style="3" customWidth="1"/>
    <col min="11" max="11" width="8.109375" style="3" customWidth="1"/>
    <col min="12" max="258" width="9.109375" style="5" customWidth="1"/>
  </cols>
  <sheetData>
    <row r="1" spans="1:12" s="232" customFormat="1" ht="39" customHeight="1" x14ac:dyDescent="0.25">
      <c r="A1" s="363" t="s">
        <v>303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</row>
    <row r="2" spans="1:12" ht="21.75" customHeight="1" x14ac:dyDescent="0.25">
      <c r="A2" s="208" t="s">
        <v>429</v>
      </c>
      <c r="B2" s="366" t="s">
        <v>305</v>
      </c>
      <c r="C2" s="208" t="s">
        <v>740</v>
      </c>
      <c r="D2" s="366" t="s">
        <v>5</v>
      </c>
      <c r="E2" s="366"/>
      <c r="F2" s="366"/>
      <c r="G2" s="366"/>
      <c r="H2" s="366"/>
      <c r="I2" s="366"/>
      <c r="J2" s="366"/>
      <c r="K2" s="366" t="s">
        <v>307</v>
      </c>
    </row>
    <row r="3" spans="1:12" ht="30" customHeight="1" x14ac:dyDescent="0.25">
      <c r="A3" s="208" t="s">
        <v>308</v>
      </c>
      <c r="B3" s="366"/>
      <c r="C3" s="208"/>
      <c r="D3" s="208">
        <v>1</v>
      </c>
      <c r="E3" s="208">
        <v>2</v>
      </c>
      <c r="F3" s="208">
        <v>3</v>
      </c>
      <c r="G3" s="208">
        <v>4</v>
      </c>
      <c r="H3" s="209" t="s">
        <v>309</v>
      </c>
      <c r="I3" s="209" t="s">
        <v>7</v>
      </c>
      <c r="J3" s="209" t="s">
        <v>8</v>
      </c>
      <c r="K3" s="366"/>
    </row>
    <row r="4" spans="1:12" ht="41.25" customHeight="1" x14ac:dyDescent="0.25">
      <c r="A4" s="384" t="s">
        <v>741</v>
      </c>
      <c r="B4" s="384"/>
      <c r="C4" s="384"/>
      <c r="D4" s="384"/>
      <c r="E4" s="384"/>
      <c r="F4" s="384"/>
      <c r="G4" s="384"/>
      <c r="H4" s="384"/>
      <c r="I4" s="384"/>
      <c r="J4" s="384"/>
      <c r="K4" s="384"/>
    </row>
    <row r="5" spans="1:12" ht="15" customHeight="1" x14ac:dyDescent="0.25">
      <c r="A5" s="261">
        <v>1</v>
      </c>
      <c r="B5" s="262" t="s">
        <v>377</v>
      </c>
      <c r="C5" s="262" t="s">
        <v>378</v>
      </c>
      <c r="D5" s="261"/>
      <c r="E5" s="261"/>
      <c r="F5" s="261"/>
      <c r="G5" s="261">
        <v>1</v>
      </c>
      <c r="H5" s="261"/>
      <c r="I5" s="261"/>
      <c r="J5" s="261"/>
      <c r="K5" s="263">
        <f>SUM(D5:J5)</f>
        <v>1</v>
      </c>
    </row>
    <row r="6" spans="1:12" ht="21" customHeight="1" x14ac:dyDescent="0.25">
      <c r="A6" s="264"/>
      <c r="B6" s="265" t="s">
        <v>327</v>
      </c>
      <c r="C6" s="266"/>
      <c r="D6" s="267">
        <f t="shared" ref="D6:K6" si="0">SUM(D5:D5)</f>
        <v>0</v>
      </c>
      <c r="E6" s="267">
        <f t="shared" si="0"/>
        <v>0</v>
      </c>
      <c r="F6" s="267">
        <f t="shared" si="0"/>
        <v>0</v>
      </c>
      <c r="G6" s="267">
        <f t="shared" si="0"/>
        <v>1</v>
      </c>
      <c r="H6" s="267">
        <f t="shared" si="0"/>
        <v>0</v>
      </c>
      <c r="I6" s="267">
        <f t="shared" si="0"/>
        <v>0</v>
      </c>
      <c r="J6" s="267">
        <f t="shared" si="0"/>
        <v>0</v>
      </c>
      <c r="K6" s="268">
        <f t="shared" si="0"/>
        <v>1</v>
      </c>
    </row>
    <row r="7" spans="1:12" ht="21" customHeight="1" x14ac:dyDescent="0.25">
      <c r="A7" s="385" t="s">
        <v>742</v>
      </c>
      <c r="B7" s="376"/>
      <c r="C7" s="376"/>
      <c r="D7" s="376"/>
      <c r="E7" s="376"/>
      <c r="F7" s="376"/>
      <c r="G7" s="376"/>
      <c r="H7" s="376"/>
      <c r="I7" s="376"/>
      <c r="J7" s="376"/>
      <c r="K7" s="377"/>
    </row>
    <row r="8" spans="1:12" ht="21" customHeight="1" x14ac:dyDescent="0.3">
      <c r="A8" s="269">
        <v>1</v>
      </c>
      <c r="B8" s="269" t="s">
        <v>743</v>
      </c>
      <c r="C8" s="269" t="s">
        <v>744</v>
      </c>
      <c r="D8" s="269"/>
      <c r="E8" s="269">
        <v>1</v>
      </c>
      <c r="F8" s="269"/>
      <c r="G8" s="269"/>
      <c r="H8" s="269"/>
      <c r="I8" s="269"/>
      <c r="J8" s="270"/>
      <c r="K8" s="271">
        <f t="shared" ref="K8:K9" si="1">SUM(D8:J8)</f>
        <v>1</v>
      </c>
    </row>
    <row r="9" spans="1:12" ht="21" customHeight="1" x14ac:dyDescent="0.3">
      <c r="A9" s="272">
        <v>2</v>
      </c>
      <c r="B9" s="272" t="s">
        <v>745</v>
      </c>
      <c r="C9" s="272" t="s">
        <v>746</v>
      </c>
      <c r="D9" s="272"/>
      <c r="E9" s="272">
        <v>1</v>
      </c>
      <c r="F9" s="272"/>
      <c r="G9" s="272"/>
      <c r="H9" s="272"/>
      <c r="I9" s="272"/>
      <c r="J9" s="272"/>
      <c r="K9" s="273">
        <f t="shared" si="1"/>
        <v>1</v>
      </c>
    </row>
    <row r="10" spans="1:12" ht="21" customHeight="1" x14ac:dyDescent="0.3">
      <c r="A10" s="272">
        <v>3</v>
      </c>
      <c r="B10" s="272" t="s">
        <v>747</v>
      </c>
      <c r="C10" s="272" t="s">
        <v>748</v>
      </c>
      <c r="D10" s="272"/>
      <c r="E10" s="272">
        <v>1</v>
      </c>
      <c r="F10" s="272"/>
      <c r="G10" s="272"/>
      <c r="H10" s="272"/>
      <c r="I10" s="272"/>
      <c r="J10" s="272"/>
      <c r="K10" s="273">
        <f t="shared" ref="K10:K12" si="2">SUM(D10:J10)</f>
        <v>1</v>
      </c>
    </row>
    <row r="11" spans="1:12" ht="21" customHeight="1" x14ac:dyDescent="0.3">
      <c r="A11" s="272">
        <v>4</v>
      </c>
      <c r="B11" s="272" t="s">
        <v>749</v>
      </c>
      <c r="C11" s="272" t="s">
        <v>750</v>
      </c>
      <c r="D11" s="272"/>
      <c r="E11" s="272">
        <v>1</v>
      </c>
      <c r="F11" s="272"/>
      <c r="G11" s="272"/>
      <c r="H11" s="272"/>
      <c r="I11" s="272"/>
      <c r="J11" s="272"/>
      <c r="K11" s="273">
        <f t="shared" si="2"/>
        <v>1</v>
      </c>
    </row>
    <row r="12" spans="1:12" ht="21" customHeight="1" x14ac:dyDescent="0.3">
      <c r="A12" s="274">
        <v>5</v>
      </c>
      <c r="B12" s="275" t="s">
        <v>751</v>
      </c>
      <c r="C12" s="275" t="s">
        <v>752</v>
      </c>
      <c r="D12" s="276"/>
      <c r="E12" s="276">
        <v>1</v>
      </c>
      <c r="F12" s="276"/>
      <c r="G12" s="276"/>
      <c r="H12" s="276"/>
      <c r="I12" s="276"/>
      <c r="J12" s="276"/>
      <c r="K12" s="273">
        <f t="shared" si="2"/>
        <v>1</v>
      </c>
    </row>
    <row r="13" spans="1:12" ht="21" customHeight="1" x14ac:dyDescent="0.25">
      <c r="A13" s="212"/>
      <c r="B13" s="277" t="s">
        <v>327</v>
      </c>
      <c r="C13" s="277"/>
      <c r="D13" s="278">
        <f>SUM(D12:D12)</f>
        <v>0</v>
      </c>
      <c r="E13" s="278">
        <f>SUM(E8:E12)</f>
        <v>5</v>
      </c>
      <c r="F13" s="278">
        <f>SUM(F12:F12)</f>
        <v>0</v>
      </c>
      <c r="G13" s="278">
        <f>SUM(G12:G12)</f>
        <v>0</v>
      </c>
      <c r="H13" s="278">
        <f>SUM(H12:H12)</f>
        <v>0</v>
      </c>
      <c r="I13" s="278">
        <f>SUM(I12:I12)</f>
        <v>0</v>
      </c>
      <c r="J13" s="278">
        <f>SUM(J12:J12)</f>
        <v>0</v>
      </c>
      <c r="K13" s="268">
        <f>SUM(K8:K12)</f>
        <v>5</v>
      </c>
      <c r="L13" s="279"/>
    </row>
    <row r="14" spans="1:12" ht="24" customHeight="1" x14ac:dyDescent="0.25">
      <c r="A14" s="384" t="s">
        <v>753</v>
      </c>
      <c r="B14" s="386"/>
      <c r="C14" s="386"/>
      <c r="D14" s="386"/>
      <c r="E14" s="386"/>
      <c r="F14" s="386"/>
      <c r="G14" s="386"/>
      <c r="H14" s="386"/>
      <c r="I14" s="386"/>
      <c r="J14" s="386"/>
      <c r="K14" s="386"/>
    </row>
    <row r="15" spans="1:12" ht="19.5" customHeight="1" x14ac:dyDescent="0.25">
      <c r="A15" s="280">
        <v>1</v>
      </c>
      <c r="B15" s="281" t="s">
        <v>754</v>
      </c>
      <c r="C15" s="281" t="s">
        <v>755</v>
      </c>
      <c r="D15" s="280"/>
      <c r="E15" s="280"/>
      <c r="F15" s="280"/>
      <c r="G15" s="280"/>
      <c r="H15" s="280"/>
      <c r="I15" s="280"/>
      <c r="J15" s="280">
        <v>2</v>
      </c>
      <c r="K15" s="273">
        <f t="shared" ref="K15:K19" si="3">SUM(D15:J15)</f>
        <v>2</v>
      </c>
    </row>
    <row r="16" spans="1:12" ht="33.75" customHeight="1" x14ac:dyDescent="0.25">
      <c r="A16" s="282">
        <v>2</v>
      </c>
      <c r="B16" s="283" t="s">
        <v>756</v>
      </c>
      <c r="C16" s="281" t="s">
        <v>757</v>
      </c>
      <c r="D16" s="280"/>
      <c r="E16" s="280">
        <v>1</v>
      </c>
      <c r="F16" s="280"/>
      <c r="G16" s="280"/>
      <c r="H16" s="280"/>
      <c r="I16" s="280"/>
      <c r="J16" s="280"/>
      <c r="K16" s="273">
        <f t="shared" si="3"/>
        <v>1</v>
      </c>
    </row>
    <row r="17" spans="1:11" ht="19.5" customHeight="1" x14ac:dyDescent="0.25">
      <c r="A17" s="280">
        <v>3</v>
      </c>
      <c r="B17" s="281" t="s">
        <v>758</v>
      </c>
      <c r="C17" s="281" t="s">
        <v>759</v>
      </c>
      <c r="D17" s="280"/>
      <c r="E17" s="280">
        <v>1</v>
      </c>
      <c r="F17" s="280"/>
      <c r="G17" s="280"/>
      <c r="H17" s="280"/>
      <c r="I17" s="280"/>
      <c r="J17" s="280"/>
      <c r="K17" s="273">
        <f t="shared" si="3"/>
        <v>1</v>
      </c>
    </row>
    <row r="18" spans="1:11" ht="19.5" customHeight="1" x14ac:dyDescent="0.25">
      <c r="A18" s="280">
        <v>4</v>
      </c>
      <c r="B18" s="281" t="s">
        <v>760</v>
      </c>
      <c r="C18" s="281" t="s">
        <v>761</v>
      </c>
      <c r="D18" s="280"/>
      <c r="E18" s="280"/>
      <c r="F18" s="280"/>
      <c r="G18" s="280"/>
      <c r="H18" s="280"/>
      <c r="I18" s="280"/>
      <c r="J18" s="280">
        <v>1</v>
      </c>
      <c r="K18" s="273">
        <f t="shared" si="3"/>
        <v>1</v>
      </c>
    </row>
    <row r="19" spans="1:11" ht="19.5" customHeight="1" x14ac:dyDescent="0.25">
      <c r="A19" s="261">
        <v>5</v>
      </c>
      <c r="B19" s="284" t="s">
        <v>762</v>
      </c>
      <c r="C19" s="284" t="s">
        <v>763</v>
      </c>
      <c r="D19" s="261"/>
      <c r="E19" s="261"/>
      <c r="F19" s="261"/>
      <c r="G19" s="261"/>
      <c r="H19" s="261"/>
      <c r="I19" s="261"/>
      <c r="J19" s="261">
        <v>1</v>
      </c>
      <c r="K19" s="263">
        <f t="shared" si="3"/>
        <v>1</v>
      </c>
    </row>
    <row r="20" spans="1:11" ht="21" customHeight="1" x14ac:dyDescent="0.25">
      <c r="A20" s="285"/>
      <c r="B20" s="286" t="s">
        <v>327</v>
      </c>
      <c r="C20" s="286"/>
      <c r="D20" s="287">
        <f t="shared" ref="D20:K20" si="4">SUM(D15:D19)</f>
        <v>0</v>
      </c>
      <c r="E20" s="287">
        <f t="shared" si="4"/>
        <v>2</v>
      </c>
      <c r="F20" s="287">
        <f t="shared" si="4"/>
        <v>0</v>
      </c>
      <c r="G20" s="287">
        <f t="shared" si="4"/>
        <v>0</v>
      </c>
      <c r="H20" s="287">
        <f t="shared" si="4"/>
        <v>0</v>
      </c>
      <c r="I20" s="287">
        <f t="shared" si="4"/>
        <v>0</v>
      </c>
      <c r="J20" s="287">
        <f t="shared" si="4"/>
        <v>4</v>
      </c>
      <c r="K20" s="287">
        <f t="shared" si="4"/>
        <v>6</v>
      </c>
    </row>
    <row r="21" spans="1:11" ht="44.25" customHeight="1" x14ac:dyDescent="0.25">
      <c r="A21" s="387" t="s">
        <v>764</v>
      </c>
      <c r="B21" s="388"/>
      <c r="C21" s="388"/>
      <c r="D21" s="388"/>
      <c r="E21" s="388"/>
      <c r="F21" s="388"/>
      <c r="G21" s="388"/>
      <c r="H21" s="388"/>
      <c r="I21" s="388"/>
      <c r="J21" s="388"/>
      <c r="K21" s="389"/>
    </row>
    <row r="22" spans="1:11" ht="28.5" customHeight="1" x14ac:dyDescent="0.3">
      <c r="A22" s="261">
        <v>1</v>
      </c>
      <c r="B22" s="262" t="s">
        <v>765</v>
      </c>
      <c r="C22" s="262" t="s">
        <v>766</v>
      </c>
      <c r="D22" s="288">
        <v>14</v>
      </c>
      <c r="E22" s="288"/>
      <c r="F22" s="288"/>
      <c r="G22" s="288"/>
      <c r="H22" s="288"/>
      <c r="I22" s="288"/>
      <c r="J22" s="288"/>
      <c r="K22" s="289">
        <f>SUM(D22:J22)</f>
        <v>14</v>
      </c>
    </row>
    <row r="23" spans="1:11" ht="28.5" customHeight="1" x14ac:dyDescent="0.25">
      <c r="A23" s="264"/>
      <c r="B23" s="290" t="s">
        <v>327</v>
      </c>
      <c r="C23" s="290"/>
      <c r="D23" s="291">
        <f>SUM(D18:D22)</f>
        <v>14</v>
      </c>
      <c r="E23" s="291">
        <f t="shared" ref="E23:J23" si="5">E22</f>
        <v>0</v>
      </c>
      <c r="F23" s="291">
        <f t="shared" si="5"/>
        <v>0</v>
      </c>
      <c r="G23" s="291">
        <f t="shared" si="5"/>
        <v>0</v>
      </c>
      <c r="H23" s="291">
        <f t="shared" si="5"/>
        <v>0</v>
      </c>
      <c r="I23" s="291">
        <f t="shared" si="5"/>
        <v>0</v>
      </c>
      <c r="J23" s="291">
        <f t="shared" si="5"/>
        <v>0</v>
      </c>
      <c r="K23" s="291">
        <f>SUM(K22:K22)</f>
        <v>14</v>
      </c>
    </row>
    <row r="24" spans="1:11" ht="26.25" customHeight="1" x14ac:dyDescent="0.25">
      <c r="A24" s="285"/>
      <c r="B24" s="292" t="s">
        <v>767</v>
      </c>
      <c r="C24" s="292"/>
      <c r="D24" s="287">
        <f>D23+D20+D13+D6</f>
        <v>14</v>
      </c>
      <c r="E24" s="287">
        <f>E20+E13+E6+E23</f>
        <v>7</v>
      </c>
      <c r="F24" s="287">
        <f>F20+F23+F13+F6</f>
        <v>0</v>
      </c>
      <c r="G24" s="287">
        <f>G23+G20+G13+G6</f>
        <v>1</v>
      </c>
      <c r="H24" s="287">
        <f>H23+H20+H13+H6</f>
        <v>0</v>
      </c>
      <c r="I24" s="287">
        <f>I23+I20+I13+I6</f>
        <v>0</v>
      </c>
      <c r="J24" s="287">
        <f>J23+J20+J13+J6</f>
        <v>4</v>
      </c>
      <c r="K24" s="293">
        <f>K23+K20+K13+K6</f>
        <v>26</v>
      </c>
    </row>
  </sheetData>
  <mergeCells count="8">
    <mergeCell ref="A7:K7"/>
    <mergeCell ref="A14:K14"/>
    <mergeCell ref="A21:K21"/>
    <mergeCell ref="A1:K1"/>
    <mergeCell ref="B2:B3"/>
    <mergeCell ref="D2:J2"/>
    <mergeCell ref="K2:K3"/>
    <mergeCell ref="A4:K4"/>
  </mergeCells>
  <pageMargins left="0.39375000000000004" right="0.39375000000000004" top="0.39375000000000004" bottom="0.39375000000000004" header="0.51180599999999998" footer="0.51180599999999998"/>
  <pageSetup paperSize="9" scale="86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8</vt:i4>
      </vt:variant>
    </vt:vector>
  </HeadingPairs>
  <TitlesOfParts>
    <vt:vector size="16" baseType="lpstr">
      <vt:lpstr>База практик на 2020 г.</vt:lpstr>
      <vt:lpstr>ИТС 2020</vt:lpstr>
      <vt:lpstr>ИРИТ 2020</vt:lpstr>
      <vt:lpstr>ИПТМ 2020</vt:lpstr>
      <vt:lpstr>ИФХТиМ 2020</vt:lpstr>
      <vt:lpstr>ИЯЭиТФ 2020</vt:lpstr>
      <vt:lpstr>ИНЭЛ 2020</vt:lpstr>
      <vt:lpstr>ИНЭУ 2020</vt:lpstr>
      <vt:lpstr>'База практик на 2020 г.'!Область_печати</vt:lpstr>
      <vt:lpstr>'ИНЭЛ 2020'!Область_печати</vt:lpstr>
      <vt:lpstr>'ИНЭУ 2020'!Область_печати</vt:lpstr>
      <vt:lpstr>'ИПТМ 2020'!Область_печати</vt:lpstr>
      <vt:lpstr>'ИРИТ 2020'!Область_печати</vt:lpstr>
      <vt:lpstr>'ИТС 2020'!Область_печати</vt:lpstr>
      <vt:lpstr>'ИФХТиМ 2020'!Область_печати</vt:lpstr>
      <vt:lpstr>'ИЯЭиТФ 2020'!Область_печати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47</cp:revision>
  <dcterms:created xsi:type="dcterms:W3CDTF">2020-10-06T13:32:30Z</dcterms:created>
  <dcterms:modified xsi:type="dcterms:W3CDTF">2020-10-06T13:32:30Z</dcterms:modified>
</cp:coreProperties>
</file>