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bookViews>
    <workbookView xWindow="360" yWindow="15" windowWidth="20955" windowHeight="9720" activeTab="0"/>
  </bookViews>
  <sheets>
    <sheet name="База практик на 2021 г." sheetId="1" state="visible" r:id="rId1"/>
    <sheet name="ИТС 2021" sheetId="2" state="visible" r:id="rId2"/>
    <sheet name="ИРИТ 2021" sheetId="3" state="visible" r:id="rId3"/>
    <sheet name="ИПТМ 2021" sheetId="4" state="visible" r:id="rId4"/>
    <sheet name="ИФХТиМ 2021" sheetId="5" state="visible" r:id="rId5"/>
    <sheet name="ИЯЭиТФ 2021" sheetId="6" state="visible" r:id="rId6"/>
    <sheet name="ИНЭЛ 2021" sheetId="7" state="visible" r:id="rId7"/>
    <sheet name="ИНЭУ 2021" sheetId="8" state="visible" r:id="rId8"/>
  </sheets>
  <definedNames>
    <definedName name="_xlnm.Print_Area" localSheetId="0">'База практик на 2021 г.'!$A$1:$L$536</definedName>
    <definedName name="_xlnm.Print_Area" localSheetId="1">'ИТС 2021'!$A$1:$O$149</definedName>
    <definedName name="_xlnm.Print_Area" localSheetId="2">'ИРИТ 2021'!$A$1:$K$201</definedName>
    <definedName name="_xlnm.Print_Area" localSheetId="3">'ИПТМ 2021'!$A$1:$K$179</definedName>
    <definedName name="_xlnm.Print_Area" localSheetId="4">'ИФХТиМ 2021'!$A$1:$K$94</definedName>
    <definedName name="_xlnm.Print_Area" localSheetId="5">'ИЯЭиТФ 2021'!$A$1:$K$68</definedName>
    <definedName name="_xlnm.Print_Area" localSheetId="6">'ИНЭЛ 2021'!$A$1:$K$94</definedName>
    <definedName name="_xlnm.Print_Area" localSheetId="7">'ИНЭУ 2021'!$A$1:$K$81</definedName>
  </definedNames>
  <calcPr/>
</workbook>
</file>

<file path=xl/sharedStrings.xml><?xml version="1.0" encoding="utf-8"?>
<sst xmlns="http://schemas.openxmlformats.org/spreadsheetml/2006/main" count="1214" uniqueCount="1214">
  <si>
    <t xml:space="preserve">Базы практик на 2021 г. </t>
  </si>
  <si>
    <r>
      <t xml:space="preserve">N </t>
    </r>
    <r>
      <rPr>
        <b/>
        <i/>
        <sz val="10"/>
        <color indexed="64"/>
        <rFont val="Times New Roman"/>
      </rPr>
      <t>п/п</t>
    </r>
  </si>
  <si>
    <t xml:space="preserve">Наименование предприятия                                                            </t>
  </si>
  <si>
    <t>Группа</t>
  </si>
  <si>
    <t xml:space="preserve">Направление, специальность (код)</t>
  </si>
  <si>
    <t>Курс</t>
  </si>
  <si>
    <t xml:space="preserve">Кол-во студен-тов</t>
  </si>
  <si>
    <t>1М</t>
  </si>
  <si>
    <t>2М</t>
  </si>
  <si>
    <t xml:space="preserve">ООО "Автозаводская ТЭЦ" </t>
  </si>
  <si>
    <t>ТС</t>
  </si>
  <si>
    <t>13.03.01</t>
  </si>
  <si>
    <t>М-ТС</t>
  </si>
  <si>
    <t>13.04.01</t>
  </si>
  <si>
    <t>М-ЭС</t>
  </si>
  <si>
    <t>13.04.02</t>
  </si>
  <si>
    <t>ЭС</t>
  </si>
  <si>
    <t>13.03.02</t>
  </si>
  <si>
    <t xml:space="preserve">ЗАО "Автокомплекс" </t>
  </si>
  <si>
    <t>ЭТК</t>
  </si>
  <si>
    <t>23.03.03</t>
  </si>
  <si>
    <t xml:space="preserve">ООО "Автолигатранс-НН"</t>
  </si>
  <si>
    <t>М-ТТП</t>
  </si>
  <si>
    <t>23.04.01</t>
  </si>
  <si>
    <t xml:space="preserve">ООО "Автомобили Баварии"</t>
  </si>
  <si>
    <t xml:space="preserve">АО "АПЗ"</t>
  </si>
  <si>
    <t>ТЭП</t>
  </si>
  <si>
    <t>18.03.01</t>
  </si>
  <si>
    <t xml:space="preserve">ООО "НПЦ "АНОД" </t>
  </si>
  <si>
    <t>М-СУ</t>
  </si>
  <si>
    <t>26.04.02</t>
  </si>
  <si>
    <t>М-ДВС</t>
  </si>
  <si>
    <t>13.04.03</t>
  </si>
  <si>
    <t xml:space="preserve">ООО "Автолига-Концепт"</t>
  </si>
  <si>
    <t>ЭАС</t>
  </si>
  <si>
    <t xml:space="preserve">АО "Атомэнергопроект" </t>
  </si>
  <si>
    <t>ЯР</t>
  </si>
  <si>
    <t>14.03.02</t>
  </si>
  <si>
    <t>М-ЯЭ</t>
  </si>
  <si>
    <t>14.04.02</t>
  </si>
  <si>
    <t>М-ЭПА</t>
  </si>
  <si>
    <t>М-ЭЭС</t>
  </si>
  <si>
    <t>АЭ</t>
  </si>
  <si>
    <t>14.03.01</t>
  </si>
  <si>
    <t>М-АЭ</t>
  </si>
  <si>
    <t>14.04.01</t>
  </si>
  <si>
    <t>С-АЭ</t>
  </si>
  <si>
    <t>14.05.02</t>
  </si>
  <si>
    <t>С-ЯР</t>
  </si>
  <si>
    <t>14.05.01</t>
  </si>
  <si>
    <t>СК</t>
  </si>
  <si>
    <t>27.03.02</t>
  </si>
  <si>
    <t>М-АМ</t>
  </si>
  <si>
    <t>15.04.04</t>
  </si>
  <si>
    <t xml:space="preserve">ООО "АЗ "ГАЗ"</t>
  </si>
  <si>
    <t>РТ</t>
  </si>
  <si>
    <t>15.03.06</t>
  </si>
  <si>
    <t>М-РТ</t>
  </si>
  <si>
    <t>15.04.06</t>
  </si>
  <si>
    <t>АМ</t>
  </si>
  <si>
    <t>15.03.04</t>
  </si>
  <si>
    <t xml:space="preserve">Э, ЭА</t>
  </si>
  <si>
    <t>М-ДМ</t>
  </si>
  <si>
    <t>23.04.02</t>
  </si>
  <si>
    <t>СПК</t>
  </si>
  <si>
    <t>15.05.01</t>
  </si>
  <si>
    <t xml:space="preserve">ТК, ДМ</t>
  </si>
  <si>
    <t>23.03.02</t>
  </si>
  <si>
    <t>ТТП</t>
  </si>
  <si>
    <t>23.03.01</t>
  </si>
  <si>
    <t xml:space="preserve">Администрация г. Нижнего Новгорода</t>
  </si>
  <si>
    <t>ТМП</t>
  </si>
  <si>
    <t>27.03.05</t>
  </si>
  <si>
    <t>МЕН</t>
  </si>
  <si>
    <t>38.03.02</t>
  </si>
  <si>
    <t xml:space="preserve">АО "ЦНИИ "БУРЕВЕСТНИК"                                                                                        </t>
  </si>
  <si>
    <t>ТМ</t>
  </si>
  <si>
    <t>15.03.05</t>
  </si>
  <si>
    <t xml:space="preserve">Э, ЭПА, ЭМС</t>
  </si>
  <si>
    <t xml:space="preserve">М-ЭС, М- ЭЭС</t>
  </si>
  <si>
    <t xml:space="preserve">М-ЭПА, М-ЭМС</t>
  </si>
  <si>
    <t>С-АВ</t>
  </si>
  <si>
    <t>17.05.02</t>
  </si>
  <si>
    <t>ДМ</t>
  </si>
  <si>
    <t>ММ</t>
  </si>
  <si>
    <t>22.03.01</t>
  </si>
  <si>
    <t>М-ММ</t>
  </si>
  <si>
    <t>22.04.01</t>
  </si>
  <si>
    <t>Р</t>
  </si>
  <si>
    <t>11.03.01</t>
  </si>
  <si>
    <t>С-РЭС</t>
  </si>
  <si>
    <t>11.05.01</t>
  </si>
  <si>
    <t xml:space="preserve">АО "Выксунский металлургический завод "   </t>
  </si>
  <si>
    <t xml:space="preserve">М-ММ, М-МПР</t>
  </si>
  <si>
    <t>СП</t>
  </si>
  <si>
    <t>15.03.01</t>
  </si>
  <si>
    <t xml:space="preserve">ООО "Военно-инженерный центр" </t>
  </si>
  <si>
    <t>ТК</t>
  </si>
  <si>
    <t>А</t>
  </si>
  <si>
    <t>С-А</t>
  </si>
  <si>
    <t>23.05.01</t>
  </si>
  <si>
    <t xml:space="preserve">ООО "Компания "ВИД"</t>
  </si>
  <si>
    <t xml:space="preserve">ЭПА, ЭТУ</t>
  </si>
  <si>
    <t xml:space="preserve">ООО "Волгатерм"</t>
  </si>
  <si>
    <t xml:space="preserve">М-МПР, М-КАЭПП</t>
  </si>
  <si>
    <t>22.04.02</t>
  </si>
  <si>
    <t xml:space="preserve">ФГБОУ ВО "Волжский государственный университет водного транспорта"</t>
  </si>
  <si>
    <t>ЭМС</t>
  </si>
  <si>
    <t xml:space="preserve">Приокское линейно-производственное управление  магистральных газопроводов - филиал ООО "Газпром трансгаз Нижний Новгород"</t>
  </si>
  <si>
    <t>ИСТ</t>
  </si>
  <si>
    <t>09.03.02</t>
  </si>
  <si>
    <t>М-ИСТ</t>
  </si>
  <si>
    <t>09.04.02</t>
  </si>
  <si>
    <t>М-ИТС</t>
  </si>
  <si>
    <t>11.04.02</t>
  </si>
  <si>
    <t>М-СПГ</t>
  </si>
  <si>
    <t>21.04.01</t>
  </si>
  <si>
    <t xml:space="preserve">ООО "Газпром трансгаз Нижний новгород"</t>
  </si>
  <si>
    <t>М-НГД</t>
  </si>
  <si>
    <t>М-ИВТ</t>
  </si>
  <si>
    <t>09.04.01</t>
  </si>
  <si>
    <t>М-СК</t>
  </si>
  <si>
    <t>27.04.02</t>
  </si>
  <si>
    <t>М-МИ</t>
  </si>
  <si>
    <t>27.04.03</t>
  </si>
  <si>
    <t xml:space="preserve">ООО "Газпром проектирование" </t>
  </si>
  <si>
    <t>МИ</t>
  </si>
  <si>
    <t>27.03.03</t>
  </si>
  <si>
    <t>НГД</t>
  </si>
  <si>
    <t>21.03.01</t>
  </si>
  <si>
    <t xml:space="preserve">АО "Гринатом"</t>
  </si>
  <si>
    <t>ИТС</t>
  </si>
  <si>
    <t>11.03.02</t>
  </si>
  <si>
    <t>ПМ</t>
  </si>
  <si>
    <t>01.03.02</t>
  </si>
  <si>
    <t>ИВТ</t>
  </si>
  <si>
    <t>09.03.01</t>
  </si>
  <si>
    <t>САУ</t>
  </si>
  <si>
    <t>М-ПМ</t>
  </si>
  <si>
    <t>01.04.02</t>
  </si>
  <si>
    <t>М-САУ</t>
  </si>
  <si>
    <t xml:space="preserve">АО "Гипрогазцентр"</t>
  </si>
  <si>
    <t xml:space="preserve">АО "ГосНИИмаш" </t>
  </si>
  <si>
    <t>С-ЛА</t>
  </si>
  <si>
    <t>24.05.07</t>
  </si>
  <si>
    <t xml:space="preserve">НОАО "Гидромаш"</t>
  </si>
  <si>
    <t>М-ТЭП</t>
  </si>
  <si>
    <t>18.04.01</t>
  </si>
  <si>
    <t>М-СПК</t>
  </si>
  <si>
    <t>15.04.01</t>
  </si>
  <si>
    <t>С-ПК</t>
  </si>
  <si>
    <t xml:space="preserve">ЭТУ, Э, ЭПА</t>
  </si>
  <si>
    <t xml:space="preserve">ПАО "ГЗАС им.А.С.ПОПОВА"  </t>
  </si>
  <si>
    <t>ХТ</t>
  </si>
  <si>
    <t>КТЭС</t>
  </si>
  <si>
    <t>11.03.03</t>
  </si>
  <si>
    <t>В</t>
  </si>
  <si>
    <t xml:space="preserve">ПАО "ГАЗ" </t>
  </si>
  <si>
    <t xml:space="preserve">ПСМ, МЕТ</t>
  </si>
  <si>
    <t>22.03.02</t>
  </si>
  <si>
    <t xml:space="preserve">М-ММ, М-МПР, М-ИП</t>
  </si>
  <si>
    <t xml:space="preserve">ПАО завод "Красное знамя" </t>
  </si>
  <si>
    <t xml:space="preserve">ООО "Дорожная строительная компания"</t>
  </si>
  <si>
    <t xml:space="preserve">ИФМ РАН</t>
  </si>
  <si>
    <t>НТ</t>
  </si>
  <si>
    <t>11.03.04</t>
  </si>
  <si>
    <t xml:space="preserve">НИВЦ - структурное подразделение ГВЦ ф-ла ОАО "РЖД" </t>
  </si>
  <si>
    <t xml:space="preserve">ИСТ (СБК)</t>
  </si>
  <si>
    <t xml:space="preserve">Ф-л АО "Корпорация космических систем специального назначения "Комета" - "Конструкторское бюро измерительных приборов "Квазар" </t>
  </si>
  <si>
    <t xml:space="preserve">КТЭС, ТР</t>
  </si>
  <si>
    <t xml:space="preserve">АО "Завод Красный Якорь" </t>
  </si>
  <si>
    <t xml:space="preserve">ООО "Капитал-Логистик" </t>
  </si>
  <si>
    <t>АХ</t>
  </si>
  <si>
    <t>АТ</t>
  </si>
  <si>
    <t xml:space="preserve">ООО "КонцептЭлектро"</t>
  </si>
  <si>
    <t>ПЭ</t>
  </si>
  <si>
    <t>М-ПЭ</t>
  </si>
  <si>
    <t>11.04.04</t>
  </si>
  <si>
    <t xml:space="preserve">ПАО "Завод "Красное Сормово" </t>
  </si>
  <si>
    <t xml:space="preserve">Э, ЭПА</t>
  </si>
  <si>
    <t>СУ</t>
  </si>
  <si>
    <t>26.03.02</t>
  </si>
  <si>
    <t>КС</t>
  </si>
  <si>
    <t xml:space="preserve">ООО "Либхерр-Нижний Новгород" </t>
  </si>
  <si>
    <t xml:space="preserve">ДМ, ТК</t>
  </si>
  <si>
    <t>М-ТМ</t>
  </si>
  <si>
    <t>15.04.05</t>
  </si>
  <si>
    <t xml:space="preserve">ПАО "Ростелеком"</t>
  </si>
  <si>
    <t>ОСС</t>
  </si>
  <si>
    <t>ИТД</t>
  </si>
  <si>
    <t xml:space="preserve">АО ЦКБ "Лазурит" </t>
  </si>
  <si>
    <t>М-КС</t>
  </si>
  <si>
    <t xml:space="preserve">ПАО "МРСК Центра и Приволжья" </t>
  </si>
  <si>
    <t>Э</t>
  </si>
  <si>
    <t xml:space="preserve">ООО "МЕРА-НН"  </t>
  </si>
  <si>
    <t xml:space="preserve">АО "ПКК Миландр"</t>
  </si>
  <si>
    <t xml:space="preserve">АО "ФНПЦ "ННИИРТ" </t>
  </si>
  <si>
    <t>М-ИВТ-1</t>
  </si>
  <si>
    <t>ИСТ-2</t>
  </si>
  <si>
    <t>ИВТ-3</t>
  </si>
  <si>
    <t>АС</t>
  </si>
  <si>
    <t>М-ИСТ-2</t>
  </si>
  <si>
    <t>М-ИСТ-6</t>
  </si>
  <si>
    <t>М-Р</t>
  </si>
  <si>
    <t>11.04.01</t>
  </si>
  <si>
    <t>ЭПА</t>
  </si>
  <si>
    <t xml:space="preserve">АО "НЗ-70 летия Победы" </t>
  </si>
  <si>
    <t>М-МПР</t>
  </si>
  <si>
    <t>ТР</t>
  </si>
  <si>
    <t>11.03,03</t>
  </si>
  <si>
    <t>М-КТЭС</t>
  </si>
  <si>
    <t>11.04.03</t>
  </si>
  <si>
    <t>ИВТ2</t>
  </si>
  <si>
    <t>ИВТ3</t>
  </si>
  <si>
    <t xml:space="preserve">ИСТ1, КТ</t>
  </si>
  <si>
    <t>М-ИСТ6</t>
  </si>
  <si>
    <t>ДП</t>
  </si>
  <si>
    <t>15.03.03</t>
  </si>
  <si>
    <t>ЭТУ</t>
  </si>
  <si>
    <t xml:space="preserve">МП "НИЖЕГОРОДЭЛЕКТРОТРАНС" </t>
  </si>
  <si>
    <t xml:space="preserve">Э </t>
  </si>
  <si>
    <t xml:space="preserve">НИЛ ТМ ТТК  </t>
  </si>
  <si>
    <t xml:space="preserve">Филиал РФЯЦ-ВНИИЭФ -"НИИИС им. Ю.Е. Седакова" </t>
  </si>
  <si>
    <t>М-КАЭПП</t>
  </si>
  <si>
    <t>М-РЗ</t>
  </si>
  <si>
    <t>СТ</t>
  </si>
  <si>
    <t xml:space="preserve">Научно-исследовательская лаборатория транспортных интеллектуальных систем (НИЛ ТИС) </t>
  </si>
  <si>
    <t xml:space="preserve">ТК (А)</t>
  </si>
  <si>
    <t xml:space="preserve">ПАО "НИТЕЛ" </t>
  </si>
  <si>
    <t xml:space="preserve">ЭТУ, Э</t>
  </si>
  <si>
    <t xml:space="preserve">ПАО "Нормаль" </t>
  </si>
  <si>
    <t>МЕТ</t>
  </si>
  <si>
    <t xml:space="preserve">МП "Нижегородское метро" </t>
  </si>
  <si>
    <t xml:space="preserve">АО "Нижегородский водоканал"</t>
  </si>
  <si>
    <t>ХТЭ</t>
  </si>
  <si>
    <t xml:space="preserve">АО "ННПО имени М.В. Фрунзе" </t>
  </si>
  <si>
    <t>ИСТ-1</t>
  </si>
  <si>
    <t>КТ</t>
  </si>
  <si>
    <t>СБК</t>
  </si>
  <si>
    <t xml:space="preserve">Нижегородская дирекция связи Центральной станции связи-филиала ОАО "РЖД" </t>
  </si>
  <si>
    <t xml:space="preserve">ООО Литейный завод "РосАЛит"</t>
  </si>
  <si>
    <t>ПСМ</t>
  </si>
  <si>
    <t>М-ИП</t>
  </si>
  <si>
    <t xml:space="preserve">ООО "Объединенный инженерный центр" Группа "ГАЗ"  </t>
  </si>
  <si>
    <t>М-А</t>
  </si>
  <si>
    <t xml:space="preserve">АО "ОКБМ Африкантов" </t>
  </si>
  <si>
    <t>13.04,02</t>
  </si>
  <si>
    <t>М-ММ1</t>
  </si>
  <si>
    <t xml:space="preserve">АО "Орбита" </t>
  </si>
  <si>
    <t>М-НТ</t>
  </si>
  <si>
    <t xml:space="preserve">АО "НПП "Полет" </t>
  </si>
  <si>
    <t xml:space="preserve">М-ИСТ-2, М-ИСТ-6</t>
  </si>
  <si>
    <t>М20-ИВТ1</t>
  </si>
  <si>
    <t>М20-ИСТ5</t>
  </si>
  <si>
    <t>ИВТ-2</t>
  </si>
  <si>
    <t>ИВТ-1</t>
  </si>
  <si>
    <t>М-ИВТ-3</t>
  </si>
  <si>
    <t xml:space="preserve">ООО "Параллель" </t>
  </si>
  <si>
    <t xml:space="preserve">М-АТ (АХ)</t>
  </si>
  <si>
    <t>23.04.03</t>
  </si>
  <si>
    <t xml:space="preserve">ЭТК (АХ)</t>
  </si>
  <si>
    <t xml:space="preserve">ООО "ПротонЭлектроСервис"</t>
  </si>
  <si>
    <t xml:space="preserve">ПАО "Завод им Г.И. Петровского" </t>
  </si>
  <si>
    <t>ИСТ-4</t>
  </si>
  <si>
    <t>М-ХТ</t>
  </si>
  <si>
    <t xml:space="preserve">ООО НПП "ПРИМА"</t>
  </si>
  <si>
    <t>ССК</t>
  </si>
  <si>
    <t xml:space="preserve">АО "НПО "ПРЗ"  </t>
  </si>
  <si>
    <t xml:space="preserve">ООО "ПрофАвто НН" </t>
  </si>
  <si>
    <t xml:space="preserve">ПАО "РУСПОЛИМЕТ" </t>
  </si>
  <si>
    <t>15,03.04</t>
  </si>
  <si>
    <t xml:space="preserve">ФГУП РФЯЦ-ВНИИЭФ </t>
  </si>
  <si>
    <t>М-ДП</t>
  </si>
  <si>
    <t>15.04.03</t>
  </si>
  <si>
    <t xml:space="preserve">М-ЭЭС, ЭПА</t>
  </si>
  <si>
    <t>ИВТ1</t>
  </si>
  <si>
    <t xml:space="preserve">АО "НПП "Салют" </t>
  </si>
  <si>
    <t xml:space="preserve">АО "Судостроительный завод "Волга"</t>
  </si>
  <si>
    <t>ЭУД</t>
  </si>
  <si>
    <t>13.03.03</t>
  </si>
  <si>
    <t xml:space="preserve">ООО "Сибур-Кстово"</t>
  </si>
  <si>
    <t xml:space="preserve">ТЭП, ХТЭ</t>
  </si>
  <si>
    <t xml:space="preserve">ООО "Синтек" </t>
  </si>
  <si>
    <t xml:space="preserve">ЗАО "СЭПМ"</t>
  </si>
  <si>
    <t xml:space="preserve">М-ЭПА, ЭМС</t>
  </si>
  <si>
    <t xml:space="preserve">АО "НАЗ "Сокол" - филиал АО "РСК</t>
  </si>
  <si>
    <t xml:space="preserve">АО "Транснефть-Верхняя Волга" </t>
  </si>
  <si>
    <t>ИСТ2,3</t>
  </si>
  <si>
    <t xml:space="preserve">ООО "Тубор" </t>
  </si>
  <si>
    <t xml:space="preserve">ООО "Технодизель" </t>
  </si>
  <si>
    <t xml:space="preserve">АО "ТЕПЛОЭНЕРГО" </t>
  </si>
  <si>
    <t xml:space="preserve">ООО "Технополигон"</t>
  </si>
  <si>
    <t xml:space="preserve">АО ПКО "Теплообменник" </t>
  </si>
  <si>
    <t>М-ИСТ4,5</t>
  </si>
  <si>
    <t xml:space="preserve">Управление ГИБДД МВД России по Нижегородской области</t>
  </si>
  <si>
    <t>БД</t>
  </si>
  <si>
    <t xml:space="preserve">ФИЛИАЛ ОАО "ФСК ЕЭС" НИЖЕГОРОДСКОЕ ПМЭС </t>
  </si>
  <si>
    <t xml:space="preserve">ООО "ХАРМАН" </t>
  </si>
  <si>
    <t xml:space="preserve">ИВТ (АС)</t>
  </si>
  <si>
    <t>ИСТ(СТ)</t>
  </si>
  <si>
    <t xml:space="preserve">ООО "ЧАЙКА-НН"  </t>
  </si>
  <si>
    <t xml:space="preserve">АО "НПО "ЭРКОН" </t>
  </si>
  <si>
    <t xml:space="preserve">ООО "ССК "Звезда"(г. Большой Камень)</t>
  </si>
  <si>
    <t xml:space="preserve">АО "Онежский судостроительно-судоремонтный завод" (г. Петрозаводск)</t>
  </si>
  <si>
    <t xml:space="preserve">ООО "Научно-инженерная компания", г. Жуковский </t>
  </si>
  <si>
    <t xml:space="preserve">АО " ПО "Севмаш"</t>
  </si>
  <si>
    <t xml:space="preserve">Кольская АЭС, Мурманская обл, г. Полярные Зори </t>
  </si>
  <si>
    <t xml:space="preserve">Ростовская АЭС, Ростовская обл., г. Волгодонск </t>
  </si>
  <si>
    <t xml:space="preserve">АО "Северо-Восточный ремонтный центр"</t>
  </si>
  <si>
    <t xml:space="preserve">Ленинградская АЭС, Ленинградская обл.,  г. Сосновый Бор </t>
  </si>
  <si>
    <t xml:space="preserve">НИЦ "Курчатовский институт" -ПИЯФ, г. Гатчина </t>
  </si>
  <si>
    <t xml:space="preserve">АО "Центр судоремонта "Звездочка", г. Северодвинск </t>
  </si>
  <si>
    <t xml:space="preserve">АО "ЦС "Звездочка" филиал "СЗ "Нерпа"</t>
  </si>
  <si>
    <t xml:space="preserve">АО "ДВЗ "Звезда",  Приморский край, г. Большой Камень </t>
  </si>
  <si>
    <t xml:space="preserve">Ф-л "Судоремонтный завод "Нерпа" АО "ЦС "Звездочка", Мурманская обл., г. Снежногорск </t>
  </si>
  <si>
    <t xml:space="preserve">ПАО "КАМАЗ"</t>
  </si>
  <si>
    <t xml:space="preserve">Практика на базовых предприятиях</t>
  </si>
  <si>
    <t xml:space="preserve">         Выездные практики</t>
  </si>
  <si>
    <t xml:space="preserve">Итого :</t>
  </si>
  <si>
    <t xml:space="preserve">БАЗЫ ПРАКТИК ПО ИНСТИТУТАМ И КОЛИЧЕСТВО ПРЕДОСТАВЛЕННЫХ МЕСТ НА ПРАКТИКУ 2021 г.</t>
  </si>
  <si>
    <t>№№</t>
  </si>
  <si>
    <t xml:space="preserve">Наименование предприятия</t>
  </si>
  <si>
    <t>Договор</t>
  </si>
  <si>
    <t>Всего</t>
  </si>
  <si>
    <t>п/п</t>
  </si>
  <si>
    <t xml:space="preserve">6 (5)</t>
  </si>
  <si>
    <t xml:space="preserve">Наземные транспортно-технологические машины и комплексы (АиТ) 23.03.02 (23.04.02)</t>
  </si>
  <si>
    <t xml:space="preserve">ООО "Чайка-НН"</t>
  </si>
  <si>
    <t xml:space="preserve">№ 46 от 04.12.2020</t>
  </si>
  <si>
    <t xml:space="preserve">ООО "ДСК"</t>
  </si>
  <si>
    <t xml:space="preserve">№ 478 от 21.06.2021</t>
  </si>
  <si>
    <t xml:space="preserve">Научно-исследовательская лаборатория транспортных интеллектуальных систем</t>
  </si>
  <si>
    <t xml:space="preserve">№ 41 от 27.10.2020</t>
  </si>
  <si>
    <t xml:space="preserve">ФГУП "РФЯЦ-ВНИИЭФ"</t>
  </si>
  <si>
    <t xml:space="preserve">№ 153 от 11.12.2020</t>
  </si>
  <si>
    <t xml:space="preserve">НИЛ ТМ ТТК</t>
  </si>
  <si>
    <t xml:space="preserve">№ 42 от 27.10.2020</t>
  </si>
  <si>
    <t xml:space="preserve">№ 75 от 25.01.2021</t>
  </si>
  <si>
    <t xml:space="preserve">АО "ЦНИИ "Буревестник"</t>
  </si>
  <si>
    <t xml:space="preserve">№ 1-ПП от 01.10.2021</t>
  </si>
  <si>
    <t xml:space="preserve">ООО "Военно-инженерный центр"</t>
  </si>
  <si>
    <t xml:space="preserve">№ 44 от 27.10.2021</t>
  </si>
  <si>
    <t xml:space="preserve">ООО "Фирма TECA"</t>
  </si>
  <si>
    <t xml:space="preserve">№ 323 от 20.05.2021</t>
  </si>
  <si>
    <t xml:space="preserve">НП "Институт сертификации автомототехники"</t>
  </si>
  <si>
    <t xml:space="preserve">№ 517 от 23.06.2021</t>
  </si>
  <si>
    <t xml:space="preserve">ООО "ОИЦ"</t>
  </si>
  <si>
    <t xml:space="preserve">№ 43-ПП от 28.10.2020</t>
  </si>
  <si>
    <t>Всего:</t>
  </si>
  <si>
    <t xml:space="preserve">Технология транспортных процессов 23.03.01 (23.04.01) (СДМ)</t>
  </si>
  <si>
    <t xml:space="preserve">№ 122 от 13.11.2020</t>
  </si>
  <si>
    <t xml:space="preserve">МКУ "Центр организации дорожного движения г. Нижнего Новгорода"</t>
  </si>
  <si>
    <t xml:space="preserve">№ 119 от 23.10.2020</t>
  </si>
  <si>
    <t xml:space="preserve">Управление ГИБДД ГУ МВД России по Нижегородской области</t>
  </si>
  <si>
    <t xml:space="preserve">№ 118 от 23.10.2020</t>
  </si>
  <si>
    <t xml:space="preserve">ООО "Рускомтранс"</t>
  </si>
  <si>
    <t xml:space="preserve">№ 115 от 23.10.2020</t>
  </si>
  <si>
    <t xml:space="preserve">Технология транспортных процессов 23.03.01 (23.04.01) (АТ)</t>
  </si>
  <si>
    <t xml:space="preserve">ООО "ТД Полимерснаб"</t>
  </si>
  <si>
    <t xml:space="preserve">№ 505 от 17.06.2021</t>
  </si>
  <si>
    <t xml:space="preserve">ООО "ГалоПолимер Кирово-Чепецк"</t>
  </si>
  <si>
    <t xml:space="preserve">№ 365 от 16.04.2021</t>
  </si>
  <si>
    <t xml:space="preserve">ООО "Агат-Вэн"</t>
  </si>
  <si>
    <t xml:space="preserve">№ 157 от 18.01.2021</t>
  </si>
  <si>
    <t xml:space="preserve">ООО "НижБел"</t>
  </si>
  <si>
    <t xml:space="preserve">№ 419 от 16.06.2021</t>
  </si>
  <si>
    <t xml:space="preserve">АО "Группа "ИЛИМ"</t>
  </si>
  <si>
    <t xml:space="preserve">№ 409 от 10.06.2021</t>
  </si>
  <si>
    <t xml:space="preserve">ООО Предприятие "Алиди"</t>
  </si>
  <si>
    <t xml:space="preserve">№ 293 от 30.04.2021</t>
  </si>
  <si>
    <t xml:space="preserve">ООО "Континент Авиа"</t>
  </si>
  <si>
    <t xml:space="preserve">№ 120 от 23.10.2020</t>
  </si>
  <si>
    <t xml:space="preserve">ООО "Капитал-Логистик"</t>
  </si>
  <si>
    <t xml:space="preserve">№ 53 от 27.10.2020</t>
  </si>
  <si>
    <t xml:space="preserve">УГИБДД ГУ МВД России по НО</t>
  </si>
  <si>
    <t xml:space="preserve">ООО "Автокомплекс"</t>
  </si>
  <si>
    <t xml:space="preserve">№ 55 от 27.10.2020</t>
  </si>
  <si>
    <t xml:space="preserve">ООО "ОРИОН52"</t>
  </si>
  <si>
    <t xml:space="preserve">№ 231 от 14.04.2021</t>
  </si>
  <si>
    <t xml:space="preserve">ООО "Макдоналдс"</t>
  </si>
  <si>
    <t xml:space="preserve">№ 618 от 02.05.2021</t>
  </si>
  <si>
    <t xml:space="preserve">№ 373 от 03.06.2021</t>
  </si>
  <si>
    <t xml:space="preserve">ООО "КМ Технологии"</t>
  </si>
  <si>
    <t xml:space="preserve">№ 347 от 25.03.2021</t>
  </si>
  <si>
    <t xml:space="preserve">ООО ТК "Приволжье-Транс"</t>
  </si>
  <si>
    <t xml:space="preserve">№ 59 от 27.10.2020</t>
  </si>
  <si>
    <t xml:space="preserve">№ 412 от 11.06.2021</t>
  </si>
  <si>
    <t xml:space="preserve">Эксплуатация транспортно-технологических машин и комплексов 23.03.03 (АТ)</t>
  </si>
  <si>
    <t xml:space="preserve">ООО "Параллель"</t>
  </si>
  <si>
    <t xml:space="preserve">№ 57 от 27.10.2020</t>
  </si>
  <si>
    <t xml:space="preserve">ООО "Интеравтоцентр"</t>
  </si>
  <si>
    <t xml:space="preserve">№ 48 от 27.10.2020</t>
  </si>
  <si>
    <t xml:space="preserve">№ 50 от 27.10.2020</t>
  </si>
  <si>
    <t xml:space="preserve">№ 54 от 27.10.2020</t>
  </si>
  <si>
    <t xml:space="preserve">ЗАО "Автокомплекс"</t>
  </si>
  <si>
    <t xml:space="preserve">Эксплуатация транспортно-технологических машин и комплексов 23.03.03 (АиТ)</t>
  </si>
  <si>
    <t xml:space="preserve">ООО "ПрофАвто НН"</t>
  </si>
  <si>
    <t xml:space="preserve">№ 196 от 27.10.2020</t>
  </si>
  <si>
    <t xml:space="preserve">НРОМООО "Российские студенчские отряды"</t>
  </si>
  <si>
    <t xml:space="preserve">№ 477 от 01.06.2021</t>
  </si>
  <si>
    <t xml:space="preserve">ООО "Крона"</t>
  </si>
  <si>
    <t xml:space="preserve">№ 291 от 14.05.2021</t>
  </si>
  <si>
    <t xml:space="preserve">ООО "Транссервис"</t>
  </si>
  <si>
    <t xml:space="preserve">№ 49 от 27.10.2020</t>
  </si>
  <si>
    <t xml:space="preserve"> Наземные транспортно-технологические средства 23.05.01 (АиТ)</t>
  </si>
  <si>
    <t xml:space="preserve">ООО "Автомеханический завод"</t>
  </si>
  <si>
    <t xml:space="preserve">№ 534 от 01.06.2021</t>
  </si>
  <si>
    <t xml:space="preserve">Некоммерческое партнерство "Институт сертификации автомототехники"</t>
  </si>
  <si>
    <t xml:space="preserve">ООО "ВИЦ"</t>
  </si>
  <si>
    <t xml:space="preserve">Наземные транспортно-технологические машины и комплексы (СДМ) 23.03.02</t>
  </si>
  <si>
    <t xml:space="preserve">ООО "Либхерр-Нижний Новгород"</t>
  </si>
  <si>
    <t xml:space="preserve">№ 91 от 27.10.2020</t>
  </si>
  <si>
    <t xml:space="preserve">ООО "Мантрак-Восток"</t>
  </si>
  <si>
    <t xml:space="preserve">№ 113 от 23.10.2020</t>
  </si>
  <si>
    <t xml:space="preserve">ООО "Мельница"</t>
  </si>
  <si>
    <t xml:space="preserve">№ 556 от 23.06.2021</t>
  </si>
  <si>
    <t xml:space="preserve">МУП "Воскресенское пассажирское автотранспортное предприятие"</t>
  </si>
  <si>
    <t xml:space="preserve">№ 554 от 01.07.2021</t>
  </si>
  <si>
    <t xml:space="preserve">ООО "Мир зеркал"</t>
  </si>
  <si>
    <t xml:space="preserve">№ 133 от 15.01.2021</t>
  </si>
  <si>
    <t xml:space="preserve">ООО "Азимут"</t>
  </si>
  <si>
    <t xml:space="preserve">№ 506 от 14.06.2021</t>
  </si>
  <si>
    <t xml:space="preserve">№ 114 от 23.10.2020</t>
  </si>
  <si>
    <t xml:space="preserve">ООО "Научно-производственный центр промышленной очистки воды"</t>
  </si>
  <si>
    <t xml:space="preserve">№ 154 от 18.01.2021</t>
  </si>
  <si>
    <t xml:space="preserve">ООО "Профессионал-Стройресурс"</t>
  </si>
  <si>
    <t xml:space="preserve">№ 545 от 23.06.2021</t>
  </si>
  <si>
    <t xml:space="preserve">АО "ЦНИИ "БУРЕВЕСТНИК"             </t>
  </si>
  <si>
    <t xml:space="preserve">ООО "Строй-Трейд"</t>
  </si>
  <si>
    <t xml:space="preserve">№ 116 от 23.10.2020</t>
  </si>
  <si>
    <t xml:space="preserve">АО "Строительнлое управление № 7 Сварочно-монтажного треста"</t>
  </si>
  <si>
    <t xml:space="preserve">№ 117 от 23.10.2020</t>
  </si>
  <si>
    <t xml:space="preserve">ООО "Технодизель"</t>
  </si>
  <si>
    <t xml:space="preserve">№ 123 от 23.10.2020</t>
  </si>
  <si>
    <t xml:space="preserve">Энергетическое машиностроение ЭУиТД 13.03.03 (13.04.03)</t>
  </si>
  <si>
    <t xml:space="preserve">АО "СЗ "Волга"</t>
  </si>
  <si>
    <t xml:space="preserve">№ 4 от 27.10.2020</t>
  </si>
  <si>
    <t xml:space="preserve">ООО НПЦ "Анод"</t>
  </si>
  <si>
    <t xml:space="preserve">№ 70 от 27.10.2020</t>
  </si>
  <si>
    <t xml:space="preserve">АО "ЦКБ "ЛАЗУРИТ"</t>
  </si>
  <si>
    <t xml:space="preserve">№ 69 от 27.10.2020</t>
  </si>
  <si>
    <t xml:space="preserve">ПАО "ПКО "Теплообменник"</t>
  </si>
  <si>
    <t xml:space="preserve">№ 62 от 27.10.2020</t>
  </si>
  <si>
    <t xml:space="preserve">АО "ОКБМ Африкантов"</t>
  </si>
  <si>
    <t xml:space="preserve">№ 20 от 13.05.2021</t>
  </si>
  <si>
    <t xml:space="preserve">АО "ЦКБ по СПК им. Р.Е. Алексеева"</t>
  </si>
  <si>
    <t xml:space="preserve">№ 28 от 27.10.2020</t>
  </si>
  <si>
    <t xml:space="preserve">Кораблестроение, океанотехника и системотехника объектов морской инфраструктуры 26.03.02 (26.04.02) ЭУиТД</t>
  </si>
  <si>
    <t xml:space="preserve">ПАО "Завод "Красное Сормово"</t>
  </si>
  <si>
    <t xml:space="preserve">№ 13 от 27.10.2020</t>
  </si>
  <si>
    <t xml:space="preserve">Филиал СРЗ "Нерпа"- АО ЦС "Звездочка"</t>
  </si>
  <si>
    <t xml:space="preserve">№ 134 от 01.06.2021</t>
  </si>
  <si>
    <t xml:space="preserve">АО "Онежский судостроительно-судоремонтный завод"</t>
  </si>
  <si>
    <t xml:space="preserve">№ 172 от 18.02.2021</t>
  </si>
  <si>
    <t xml:space="preserve">АО "Судостроительный завод имени Б.Е. Бутомы"</t>
  </si>
  <si>
    <t xml:space="preserve">№ 174 от 02.03.2021</t>
  </si>
  <si>
    <t xml:space="preserve">ООО "ССК "Звезда"</t>
  </si>
  <si>
    <t xml:space="preserve">№ 9 от 10.03.2021</t>
  </si>
  <si>
    <t xml:space="preserve">АО "Судостроительный завод "Вымпел"</t>
  </si>
  <si>
    <t xml:space="preserve">№ 140 от 21.01.2021</t>
  </si>
  <si>
    <t xml:space="preserve">Кораблестроение, океанотехника и системотехника объектов морской инфраструктуры 26.03.02 (26.04.02) КиАТ</t>
  </si>
  <si>
    <t xml:space="preserve">АО "ПО Севмаш"</t>
  </si>
  <si>
    <t xml:space="preserve">№ 173 от 23.03.2021</t>
  </si>
  <si>
    <t xml:space="preserve">АО "ЦС "Звездочка"</t>
  </si>
  <si>
    <t xml:space="preserve">№ 170 от 18.02.2021</t>
  </si>
  <si>
    <t xml:space="preserve">АО "ДВЗ "Звезда", г. Большой Камень</t>
  </si>
  <si>
    <t xml:space="preserve">№ 11 от 27.10.2020</t>
  </si>
  <si>
    <t xml:space="preserve">Нефтегазовое дело 21.03.01 (21.04.01) ПЭГГ</t>
  </si>
  <si>
    <t xml:space="preserve">АО "Транснефть-Верхняя Волга"</t>
  </si>
  <si>
    <t xml:space="preserve">№ 21 от 27.01.2021</t>
  </si>
  <si>
    <t xml:space="preserve">№ 121-ПП от 01.10.2020</t>
  </si>
  <si>
    <t xml:space="preserve">ООО "Газпром трансгаз Нижний Новгород"</t>
  </si>
  <si>
    <t xml:space="preserve">№ 167 от 05.02.2021</t>
  </si>
  <si>
    <t xml:space="preserve">ООО "Газпром трансгаз" Приокское линейное производственное управление магистральных газопроводов"</t>
  </si>
  <si>
    <t xml:space="preserve">№ 244 от 20.04.2021</t>
  </si>
  <si>
    <t xml:space="preserve">ООО "Инженерные коммуникации"</t>
  </si>
  <si>
    <t xml:space="preserve">№ 537 от 28.06.2021</t>
  </si>
  <si>
    <t xml:space="preserve">ООО "Газпром газораспределение Йошкар-Ола"</t>
  </si>
  <si>
    <t xml:space="preserve">№ 557 от 21.06.2021</t>
  </si>
  <si>
    <t xml:space="preserve">Нефтеюганское управление магистральных нефтепроводов АО "Транснефть-Сибирь"</t>
  </si>
  <si>
    <t xml:space="preserve">№ 620 от 10.06.2021</t>
  </si>
  <si>
    <t xml:space="preserve">№ 359-ПП от 26.01.2021</t>
  </si>
  <si>
    <t xml:space="preserve">Комсомольское ЛПУМГ ООО "Газпром трансгаз Югорск"</t>
  </si>
  <si>
    <t xml:space="preserve">№ 619 от 01.06.2021</t>
  </si>
  <si>
    <t xml:space="preserve">Самолето- и вертолетостроение 24.05.07 КиАТ</t>
  </si>
  <si>
    <t xml:space="preserve">№ 5 от 27.10.2020</t>
  </si>
  <si>
    <t xml:space="preserve">АО "ГосНИИмаш"</t>
  </si>
  <si>
    <t xml:space="preserve">№ 6 от 27.10.2020</t>
  </si>
  <si>
    <t xml:space="preserve">Прикладная механика 15.03.03 (15.04.03) АГПМиСМ</t>
  </si>
  <si>
    <t xml:space="preserve">АО "Борремфлот"</t>
  </si>
  <si>
    <t xml:space="preserve">№ 580 от 15.05.2021</t>
  </si>
  <si>
    <t xml:space="preserve">НАЗ "Сокол"-филиал АО "РСК "МиГ"</t>
  </si>
  <si>
    <t xml:space="preserve">№ 63-ПП от 01.10.2020</t>
  </si>
  <si>
    <t xml:space="preserve">ООО "Научно-инженерная компания", г. Жуковский</t>
  </si>
  <si>
    <t xml:space="preserve">№ 164 от 02.06.2021</t>
  </si>
  <si>
    <t xml:space="preserve">АО "НЗ 70-летия Победы"</t>
  </si>
  <si>
    <t xml:space="preserve">№ 15 от 12.10.2020</t>
  </si>
  <si>
    <t xml:space="preserve">ИТОГО по ИТС</t>
  </si>
  <si>
    <t>№</t>
  </si>
  <si>
    <t xml:space="preserve">Договор №</t>
  </si>
  <si>
    <t xml:space="preserve">Радиоэлектронные системы и комплексы  11.05.01 ИРС</t>
  </si>
  <si>
    <t xml:space="preserve">Филиал РФЯЦ-ВНИИЭФ-"НИИИС им. Ю.Е. Седакова" </t>
  </si>
  <si>
    <t xml:space="preserve">№ 19-ПП от 02.11.2020</t>
  </si>
  <si>
    <t xml:space="preserve">АО "ННПО имени М.В. Фрунзе"</t>
  </si>
  <si>
    <t xml:space="preserve">№ 27 от 27.10.2020</t>
  </si>
  <si>
    <t xml:space="preserve">№ 71 от 16.11.2020</t>
  </si>
  <si>
    <t xml:space="preserve">АО "НПП "Полет"</t>
  </si>
  <si>
    <t xml:space="preserve">№ 26-ПП от 08.10.2020</t>
  </si>
  <si>
    <t xml:space="preserve">ПАО "Завод им. Г.И. Петровского"</t>
  </si>
  <si>
    <t xml:space="preserve">№ 10 от 27.10.2021</t>
  </si>
  <si>
    <t xml:space="preserve">АО "НПП "Салют"</t>
  </si>
  <si>
    <t xml:space="preserve">№ 18 от 27.10.2020</t>
  </si>
  <si>
    <t xml:space="preserve">АО КБ "Вымпел"</t>
  </si>
  <si>
    <t xml:space="preserve">№ 407 от 10.06.2021</t>
  </si>
  <si>
    <t xml:space="preserve">АО "ФНПЦ ННИИРТ"</t>
  </si>
  <si>
    <t xml:space="preserve">№ 36 от 29.10.2020</t>
  </si>
  <si>
    <t xml:space="preserve">ООО "Мера НН"</t>
  </si>
  <si>
    <t xml:space="preserve">№ 369 от 02.06.2021</t>
  </si>
  <si>
    <t xml:space="preserve">№ 67 от 27.10.2020</t>
  </si>
  <si>
    <t xml:space="preserve">Радиотехника 11.03.01 (11.04.01) ИРС</t>
  </si>
  <si>
    <t xml:space="preserve">Ф-л АО ККССН "Комета"-КБИП "КВАЗАР"</t>
  </si>
  <si>
    <t xml:space="preserve">№ 12 от 18.11.2020</t>
  </si>
  <si>
    <t xml:space="preserve">АО "ФНПЦ "ННИИРТ"</t>
  </si>
  <si>
    <t xml:space="preserve">АО НПО "ПРЗ"</t>
  </si>
  <si>
    <t xml:space="preserve">№ 17 от 27.10.2020</t>
  </si>
  <si>
    <t xml:space="preserve">Информационные системы и технологии 09.03.02 (09.04.02) ЭСВМ</t>
  </si>
  <si>
    <t xml:space="preserve">ООО "КРИТ"</t>
  </si>
  <si>
    <t xml:space="preserve">№ 246 от 20.04.2021</t>
  </si>
  <si>
    <t xml:space="preserve">№ 29 от 27.10.2020</t>
  </si>
  <si>
    <t xml:space="preserve">ООО НПП "Прима"</t>
  </si>
  <si>
    <t xml:space="preserve">№ 378 от 07.06.2021</t>
  </si>
  <si>
    <t xml:space="preserve">ООО "Датавижн НН"</t>
  </si>
  <si>
    <t xml:space="preserve">№ 320 от 18.05.2021</t>
  </si>
  <si>
    <t xml:space="preserve">ООО "МФИ СОФТ"</t>
  </si>
  <si>
    <t xml:space="preserve">№ 374 от 03.06.2021</t>
  </si>
  <si>
    <t xml:space="preserve">ООО "Кибернетика"</t>
  </si>
  <si>
    <t xml:space="preserve">№ 310 от 19.05.2021</t>
  </si>
  <si>
    <t xml:space="preserve">ООО "ЮПМ Маркетинг Рус"</t>
  </si>
  <si>
    <t xml:space="preserve">№ 276 от 30.04.2021</t>
  </si>
  <si>
    <t xml:space="preserve">ООО "ЭТС-Проект"</t>
  </si>
  <si>
    <t xml:space="preserve">№ 349 от 21.05.2021</t>
  </si>
  <si>
    <t xml:space="preserve">ООО "БСЦ Мск"</t>
  </si>
  <si>
    <t xml:space="preserve">№ 332 от 24.05.2021</t>
  </si>
  <si>
    <t xml:space="preserve">№ 301 от 19.05.2021</t>
  </si>
  <si>
    <t xml:space="preserve">Информационные системы и технологии 09.03.02 (09.04.02) ГИС</t>
  </si>
  <si>
    <t xml:space="preserve">ПАО ПКО "Теплообменник"</t>
  </si>
  <si>
    <t xml:space="preserve">ООО "Мера-НН"</t>
  </si>
  <si>
    <t xml:space="preserve">№ 33 от 10.06.2021</t>
  </si>
  <si>
    <t xml:space="preserve">№ 206 от 06.04.2021</t>
  </si>
  <si>
    <t xml:space="preserve">Конструирование и технология электронных средств 11.03.03 (11.04.03) КТПП</t>
  </si>
  <si>
    <t xml:space="preserve">ПАО "ГЗАС им. А.С. Попова"</t>
  </si>
  <si>
    <t xml:space="preserve">№ 7 от 27.10.2020</t>
  </si>
  <si>
    <t xml:space="preserve">№ 413 от 11.06.2021</t>
  </si>
  <si>
    <t xml:space="preserve">ООО НПФ "Реабилитационные технологии"</t>
  </si>
  <si>
    <t xml:space="preserve">№ 342 от 27.05.2021</t>
  </si>
  <si>
    <t xml:space="preserve">ООО "Теком"</t>
  </si>
  <si>
    <t xml:space="preserve">№ 289 от 13.05.2021</t>
  </si>
  <si>
    <t xml:space="preserve">№ 290 от 14.05.2021</t>
  </si>
  <si>
    <t xml:space="preserve">АО "НПО "ЭРКОН"</t>
  </si>
  <si>
    <t xml:space="preserve">№ 138 от 16.02.2021</t>
  </si>
  <si>
    <t xml:space="preserve">Информационные системы и технологии 09.03.02 (09.04.02) КТПП</t>
  </si>
  <si>
    <t xml:space="preserve">ООО "ГлобалТест"</t>
  </si>
  <si>
    <t xml:space="preserve">№ 329 от 24.05.2021</t>
  </si>
  <si>
    <t xml:space="preserve">ООО НПФ "Электронная специальная техника НН"</t>
  </si>
  <si>
    <t xml:space="preserve">№ 311 от 14.05.2021</t>
  </si>
  <si>
    <t xml:space="preserve">№ 306 от 19.05.2021</t>
  </si>
  <si>
    <t xml:space="preserve">УФНС по НО</t>
  </si>
  <si>
    <t xml:space="preserve">№ 38 от 26.11.2020</t>
  </si>
  <si>
    <t xml:space="preserve">ПАО "НИТЕЛ"</t>
  </si>
  <si>
    <t xml:space="preserve">Информатика и вычислительная техника 09.03.01 (09.04.01) ИСУ</t>
  </si>
  <si>
    <t xml:space="preserve">ООО "Руспромсофт Плюс"</t>
  </si>
  <si>
    <t xml:space="preserve">№ 230 от 15.04.2021</t>
  </si>
  <si>
    <t xml:space="preserve">ООО "ИнтеллиДжей Лабс"</t>
  </si>
  <si>
    <t xml:space="preserve">№ 467 от 31.05.2021</t>
  </si>
  <si>
    <t xml:space="preserve">ООО "ЦКБ Орбита"</t>
  </si>
  <si>
    <t xml:space="preserve">№ 416 от 16.04.2021</t>
  </si>
  <si>
    <t xml:space="preserve">ООО "Торгово-монтажный центр"</t>
  </si>
  <si>
    <t xml:space="preserve">№ 434 от 16.04.2021</t>
  </si>
  <si>
    <t xml:space="preserve">ООО "АйТек"</t>
  </si>
  <si>
    <t xml:space="preserve">№ 435 от 28.04.2021</t>
  </si>
  <si>
    <t xml:space="preserve">ООО "СВТЕКНН"</t>
  </si>
  <si>
    <t xml:space="preserve">№ 433 от 01.06.2021</t>
  </si>
  <si>
    <t xml:space="preserve">Ф-л АО "Гринатом"</t>
  </si>
  <si>
    <t xml:space="preserve">№ 428 от 29.04.2021</t>
  </si>
  <si>
    <t xml:space="preserve">ООО "7 Трак Сервис"</t>
  </si>
  <si>
    <t xml:space="preserve">№ 427 от 01.06.2021</t>
  </si>
  <si>
    <t xml:space="preserve">ООО "Строймонтажизоляция"</t>
  </si>
  <si>
    <t xml:space="preserve">№ 426 от 20.04.2021</t>
  </si>
  <si>
    <t xml:space="preserve">№ 425 от 01.06.2021</t>
  </si>
  <si>
    <t xml:space="preserve">АО "Интел А/О"</t>
  </si>
  <si>
    <t xml:space="preserve">№ 381 от 08.06.2021</t>
  </si>
  <si>
    <t xml:space="preserve">ООО "Безопасность информационных систем"</t>
  </si>
  <si>
    <t xml:space="preserve">№ 420 от 01.06.2021</t>
  </si>
  <si>
    <t xml:space="preserve">ООО "Нижегородский институт прикладных технологий"</t>
  </si>
  <si>
    <t xml:space="preserve">№ 219 от 08.04.2021</t>
  </si>
  <si>
    <t xml:space="preserve">ООО "Харман"</t>
  </si>
  <si>
    <t xml:space="preserve">№ 34 от 27.10.2020</t>
  </si>
  <si>
    <t xml:space="preserve">ООО "Брэнд энд Диджитал ПРО"</t>
  </si>
  <si>
    <t xml:space="preserve">№ 295 от 25.03.2021</t>
  </si>
  <si>
    <t xml:space="preserve">Информационные системы и технологии 09.03.02 (09.04.02) ИСУ</t>
  </si>
  <si>
    <t xml:space="preserve">ООО "Полиэфир"</t>
  </si>
  <si>
    <t xml:space="preserve">№ 345 от 01.06.2021</t>
  </si>
  <si>
    <t xml:space="preserve">ПАО "Сбербанк России"</t>
  </si>
  <si>
    <t xml:space="preserve">№ 40 от 27.10.2020</t>
  </si>
  <si>
    <t xml:space="preserve">№ 237 от 13.04.2021</t>
  </si>
  <si>
    <t xml:space="preserve">Нижегородский ИВЦ- СП ГВЦ - ф-ла ОАО "РЖД"</t>
  </si>
  <si>
    <t xml:space="preserve">№ 78 от 27.10.2020</t>
  </si>
  <si>
    <t xml:space="preserve">ООО "Браво Софт"</t>
  </si>
  <si>
    <t xml:space="preserve">№ 431 от 15.06.2021</t>
  </si>
  <si>
    <t xml:space="preserve">ООО "Информационный центр"</t>
  </si>
  <si>
    <t xml:space="preserve">№ 436 от 15.06.2021</t>
  </si>
  <si>
    <t xml:space="preserve">АО "Технологии Распределенных Коммуникаций"</t>
  </si>
  <si>
    <t xml:space="preserve">№ 185 от 22.03.2021</t>
  </si>
  <si>
    <t xml:space="preserve">ООО "Artezio"</t>
  </si>
  <si>
    <t xml:space="preserve">№ 410 от 10.06.2021</t>
  </si>
  <si>
    <t xml:space="preserve">ООО "Мегалит"</t>
  </si>
  <si>
    <t xml:space="preserve">№ 422 от 21.04.2021</t>
  </si>
  <si>
    <t xml:space="preserve">АНПОО "Нижегородский колледж теплоснабжения и автоматических систем управления"</t>
  </si>
  <si>
    <t xml:space="preserve">№ 429 от 12.05.2021</t>
  </si>
  <si>
    <t xml:space="preserve">ООО "Евро Ойл"</t>
  </si>
  <si>
    <t xml:space="preserve">№ 424 от 11.05.2021</t>
  </si>
  <si>
    <t xml:space="preserve">АО "Слюда"</t>
  </si>
  <si>
    <t xml:space="preserve">№ 430 от 26.04.2021</t>
  </si>
  <si>
    <t xml:space="preserve">ООО "Агро-Авто"</t>
  </si>
  <si>
    <t xml:space="preserve">№ 421 от 13.05.2021</t>
  </si>
  <si>
    <t xml:space="preserve">АО "Арзамасский приборостроительный завод им. П.И. Пландина"</t>
  </si>
  <si>
    <t xml:space="preserve">№ 437 от 13.04.2021</t>
  </si>
  <si>
    <t xml:space="preserve">АНО "Центр экспертизы"</t>
  </si>
  <si>
    <t xml:space="preserve">№ 361 от 01.06.2021</t>
  </si>
  <si>
    <t xml:space="preserve">№ 382 от 08.06.2021</t>
  </si>
  <si>
    <t xml:space="preserve">ООО "Программа-Т"</t>
  </si>
  <si>
    <t xml:space="preserve">№ 348 от 26.05.2021</t>
  </si>
  <si>
    <t xml:space="preserve">ООО "ИВГАЗМОНТАЖ"</t>
  </si>
  <si>
    <t xml:space="preserve">№ 438 от 22.04.2021</t>
  </si>
  <si>
    <t xml:space="preserve">ООО "Эффективные технологии и решения"</t>
  </si>
  <si>
    <t xml:space="preserve">№ 335 от 25.05.2021</t>
  </si>
  <si>
    <t xml:space="preserve">ООО "Константа - НН"</t>
  </si>
  <si>
    <t xml:space="preserve">№ 338 от 25.05.2021</t>
  </si>
  <si>
    <t xml:space="preserve">ООО "НетКрэкер"</t>
  </si>
  <si>
    <t xml:space="preserve">№ 423 от 30.04.2021</t>
  </si>
  <si>
    <t xml:space="preserve">Информатика и вычислительная техника 09.03.01 (09.04.01) ВСТ</t>
  </si>
  <si>
    <t xml:space="preserve">ОАО "РЖД"</t>
  </si>
  <si>
    <t xml:space="preserve">№ 195 от 30.03.2021</t>
  </si>
  <si>
    <t xml:space="preserve">ООО "СВС-ЦЕНТР"</t>
  </si>
  <si>
    <t xml:space="preserve">№ 344 от 19.05.2021</t>
  </si>
  <si>
    <t xml:space="preserve">АО "Нижегородсельстрой"</t>
  </si>
  <si>
    <t xml:space="preserve">№ 292 от 18.05.2021</t>
  </si>
  <si>
    <t xml:space="preserve">АО "САПТ"</t>
  </si>
  <si>
    <t xml:space="preserve">№ 327 от 21.05.2021</t>
  </si>
  <si>
    <t xml:space="preserve">ООО "Континентал Технолоджис"</t>
  </si>
  <si>
    <t xml:space="preserve">№ 282 от 13.05.2021</t>
  </si>
  <si>
    <t xml:space="preserve">ООО ТД "Инструмент"</t>
  </si>
  <si>
    <t xml:space="preserve">№ 355 от 01.06.2021</t>
  </si>
  <si>
    <t xml:space="preserve">ООО НКО "ЮМoney"</t>
  </si>
  <si>
    <t xml:space="preserve">№ 294 от 29.06.2021</t>
  </si>
  <si>
    <t xml:space="preserve">№ 324 от 21.05.2021</t>
  </si>
  <si>
    <t xml:space="preserve">ООО "ГК "Искендер"</t>
  </si>
  <si>
    <t xml:space="preserve">№ 333 от 24.05.2021</t>
  </si>
  <si>
    <t xml:space="preserve">ООО "Центр "Приоритет"</t>
  </si>
  <si>
    <t xml:space="preserve">№ 372 от 02.07.2021</t>
  </si>
  <si>
    <t xml:space="preserve">№ 275 от 30.04.2021</t>
  </si>
  <si>
    <t xml:space="preserve">ООО "Мэйл.Ру"</t>
  </si>
  <si>
    <t xml:space="preserve">№ 476 от 17.05.2021</t>
  </si>
  <si>
    <t xml:space="preserve">№ 285 от 13.05.2021</t>
  </si>
  <si>
    <t xml:space="preserve">№ 504 от 01.06.2021</t>
  </si>
  <si>
    <t xml:space="preserve">ООО "Борбытсервис"</t>
  </si>
  <si>
    <t xml:space="preserve">№ 268 от 20.04.2021</t>
  </si>
  <si>
    <t xml:space="preserve">ИПФ РАН</t>
  </si>
  <si>
    <t xml:space="preserve">№ 265 от 25.03.2021</t>
  </si>
  <si>
    <t xml:space="preserve">ООО "Волга-Волга"</t>
  </si>
  <si>
    <t xml:space="preserve">№ 243 от 16.04.2021</t>
  </si>
  <si>
    <t xml:space="preserve">Инфокоммуникационные технологии и системы связи 11.03.02 (11.04.02) ЭСВМ</t>
  </si>
  <si>
    <t xml:space="preserve">АО "ЭР-Телеком Холдинг"</t>
  </si>
  <si>
    <t xml:space="preserve">№ 39 от 08.12.2020</t>
  </si>
  <si>
    <t xml:space="preserve">АО  "Уфанет"</t>
  </si>
  <si>
    <t xml:space="preserve">№ 336 от 25.05.2021</t>
  </si>
  <si>
    <t xml:space="preserve">Нижегордский филиал ПАО "Ростелеком"</t>
  </si>
  <si>
    <t xml:space="preserve">№ 352 от 31.05.2021</t>
  </si>
  <si>
    <t xml:space="preserve">АО "НПО "ПРЗ"</t>
  </si>
  <si>
    <t xml:space="preserve">№ 367 от 02.06.2021</t>
  </si>
  <si>
    <t xml:space="preserve">ООО "Т2Мобайл"</t>
  </si>
  <si>
    <t xml:space="preserve">№ 368 от 02.06.2021</t>
  </si>
  <si>
    <t xml:space="preserve">№ 370 от 01.06.2021</t>
  </si>
  <si>
    <t xml:space="preserve">Прикладная математика и информатика 01.03.02 (01.04.02) ПМ</t>
  </si>
  <si>
    <t xml:space="preserve">ИФМ РАН - ф-л ФИЦ ИПФ РАН</t>
  </si>
  <si>
    <t xml:space="preserve">№ 486 от 01.06.2021</t>
  </si>
  <si>
    <t xml:space="preserve">ИТОГО по ИРИТ</t>
  </si>
  <si>
    <t xml:space="preserve">Конструкторско-технологическое обеспечение машиностроительных производств  15.03.05 (15.04.05) ТиОМ</t>
  </si>
  <si>
    <t xml:space="preserve">АО "Завод корпусов"</t>
  </si>
  <si>
    <t xml:space="preserve">№ 621 от 15.06.2021</t>
  </si>
  <si>
    <t xml:space="preserve">АО "Павловский машиностроительный завод "Восход"</t>
  </si>
  <si>
    <t xml:space="preserve">№ 357 от 01.06.2021</t>
  </si>
  <si>
    <t xml:space="preserve">МП "Сергачский автобус"</t>
  </si>
  <si>
    <t xml:space="preserve">№ 622 от 01.06.2021</t>
  </si>
  <si>
    <t xml:space="preserve">ПАО "ГАЗ"</t>
  </si>
  <si>
    <t xml:space="preserve">№ 85 от 04.02.2021</t>
  </si>
  <si>
    <t xml:space="preserve">ООО "ГСИ-Волгонефтегазстрой"</t>
  </si>
  <si>
    <t xml:space="preserve">№ 617 от 28.06.2021</t>
  </si>
  <si>
    <t xml:space="preserve">АО "Транспневматика"</t>
  </si>
  <si>
    <t xml:space="preserve">№ 286 от 13.05.2021</t>
  </si>
  <si>
    <t xml:space="preserve">ООО НПФ "Селеста"</t>
  </si>
  <si>
    <t xml:space="preserve">№ 539 от 15.06.2021</t>
  </si>
  <si>
    <t xml:space="preserve">№ 91 от 27.10.2021</t>
  </si>
  <si>
    <t xml:space="preserve">АО "Завод Красный Якорь"</t>
  </si>
  <si>
    <t xml:space="preserve">№ 14 от 27.10.2020</t>
  </si>
  <si>
    <t xml:space="preserve">НАЗ "Сокол" - Филиал АО "РСк-"МИГ"</t>
  </si>
  <si>
    <t xml:space="preserve">№ 12 от 12.10.2020</t>
  </si>
  <si>
    <t xml:space="preserve">№ 62 от27.10.2020</t>
  </si>
  <si>
    <t xml:space="preserve">Управление качеством 27.03.02 (27.04.02) ТиМП</t>
  </si>
  <si>
    <t xml:space="preserve">№ 192 от 23.03.2021</t>
  </si>
  <si>
    <t xml:space="preserve">АО "Атомэнергопроект"</t>
  </si>
  <si>
    <t xml:space="preserve">№ 156 от 11.01.2021</t>
  </si>
  <si>
    <t xml:space="preserve">№ 180 от 24.03.2021</t>
  </si>
  <si>
    <t xml:space="preserve">ЗАО "ПК Автокомпонент НН"</t>
  </si>
  <si>
    <t xml:space="preserve">№ 159 от 21.01.2021</t>
  </si>
  <si>
    <t xml:space="preserve">ООО "Гюринг"</t>
  </si>
  <si>
    <t xml:space="preserve">№ 307 от 19.05.2021</t>
  </si>
  <si>
    <t xml:space="preserve">ООО "Лукойл-Нижегороднефтеоргсинтез"</t>
  </si>
  <si>
    <t xml:space="preserve">№ 217 от 01.04.2021</t>
  </si>
  <si>
    <t xml:space="preserve">ООО Алюмика"</t>
  </si>
  <si>
    <t>№25.03.2021</t>
  </si>
  <si>
    <t xml:space="preserve">ПАО "Нител"</t>
  </si>
  <si>
    <t xml:space="preserve">№ 657 от 21.01.2021</t>
  </si>
  <si>
    <t xml:space="preserve">ВНИИ "Сигнал"</t>
  </si>
  <si>
    <t xml:space="preserve">№ 234 от 12.04.2025</t>
  </si>
  <si>
    <t xml:space="preserve">АО "Котласский Электромеханический завод"</t>
  </si>
  <si>
    <t xml:space="preserve">№ 281 от 23.04.2021</t>
  </si>
  <si>
    <t xml:space="preserve">ООО "Мария"</t>
  </si>
  <si>
    <t xml:space="preserve">№ 380 от 08.06.2021</t>
  </si>
  <si>
    <t xml:space="preserve">ООО "Ориннокс"</t>
  </si>
  <si>
    <t xml:space="preserve">№ 209 от 24.03.2021</t>
  </si>
  <si>
    <t xml:space="preserve">УМТСиК -ф-л ООО "Газпром трансгаз НН"</t>
  </si>
  <si>
    <t xml:space="preserve">№ 160 от 22.01.2021</t>
  </si>
  <si>
    <t xml:space="preserve">ООО "Эльстер Газэлектроника"</t>
  </si>
  <si>
    <t xml:space="preserve">№ 229 от 25.03.2021</t>
  </si>
  <si>
    <t xml:space="preserve">ООО "Тулинг-НН"</t>
  </si>
  <si>
    <t xml:space="preserve">№ 233 от 15.04.2021</t>
  </si>
  <si>
    <t xml:space="preserve">ПАО "Завод Красный Якорь"</t>
  </si>
  <si>
    <t xml:space="preserve"> Системный анализ и управление  27.03.03 (27.04.03) ТиМП</t>
  </si>
  <si>
    <t xml:space="preserve">АО "Научно-исследовательское предприятие общего машиностроение"</t>
  </si>
  <si>
    <t xml:space="preserve">№ 189 от 24.03.2021</t>
  </si>
  <si>
    <t xml:space="preserve">ООО "Газпром трансгаз Нижний Новгород" - Приокское ЛПУМГ</t>
  </si>
  <si>
    <t xml:space="preserve">№ 468 от 01.04.2021</t>
  </si>
  <si>
    <t xml:space="preserve">ОАО "Эй Джи Си Борский стекольный завод"</t>
  </si>
  <si>
    <t xml:space="preserve">№ 205 от 02.03.2021</t>
  </si>
  <si>
    <t xml:space="preserve">НПАО "Гидромаш"</t>
  </si>
  <si>
    <t xml:space="preserve">№ 308 от 19.05.2021</t>
  </si>
  <si>
    <t xml:space="preserve">№ 330 от 24.05.2021</t>
  </si>
  <si>
    <t xml:space="preserve">ООО "Армстрой"</t>
  </si>
  <si>
    <t xml:space="preserve">№ 171 от 18.02.2021</t>
  </si>
  <si>
    <t xml:space="preserve">ООО "Вери Гуд"</t>
  </si>
  <si>
    <t xml:space="preserve">№ 168 от 15.01.2021</t>
  </si>
  <si>
    <t xml:space="preserve">ООО "Колибри"</t>
  </si>
  <si>
    <t xml:space="preserve">№ 339 от 26.05.2021</t>
  </si>
  <si>
    <t xml:space="preserve">№ 190 от 24.03.2021</t>
  </si>
  <si>
    <t xml:space="preserve">ООО "Биостем"</t>
  </si>
  <si>
    <t xml:space="preserve">№ 232 от 14.04.2021</t>
  </si>
  <si>
    <t xml:space="preserve">ООО "ПКФ Элест"</t>
  </si>
  <si>
    <t xml:space="preserve">№ 469 от 29.05.2021</t>
  </si>
  <si>
    <t xml:space="preserve">ООО "Энергонезависимость"</t>
  </si>
  <si>
    <t xml:space="preserve">№ 235 от 13.04.2021</t>
  </si>
  <si>
    <t xml:space="preserve">ООО "ВолгаСтальПроект"</t>
  </si>
  <si>
    <t xml:space="preserve">№ 415 от 15.06.2021</t>
  </si>
  <si>
    <t xml:space="preserve">ПАО "Газпром газораспределение Нижний Новгород" </t>
  </si>
  <si>
    <t xml:space="preserve">№ 417 от 16.06.2021</t>
  </si>
  <si>
    <t xml:space="preserve">АО "ВМЗ"</t>
  </si>
  <si>
    <t xml:space="preserve">№ 432 от 01.06.2021</t>
  </si>
  <si>
    <t xml:space="preserve">№ 296 от 20.04.2021</t>
  </si>
  <si>
    <t xml:space="preserve">ООО "Электро Лэнд"</t>
  </si>
  <si>
    <t xml:space="preserve">№ 322 от 30.04.2021</t>
  </si>
  <si>
    <t xml:space="preserve">ООО "НГС-Эксперт"</t>
  </si>
  <si>
    <t xml:space="preserve">№ 158 от 21.01.2021</t>
  </si>
  <si>
    <t xml:space="preserve">ООО "ГАЗ-ИТсервис"</t>
  </si>
  <si>
    <t xml:space="preserve">№ 594 от 01.06.2021</t>
  </si>
  <si>
    <t xml:space="preserve">ООО "Газпром проектирование"</t>
  </si>
  <si>
    <t xml:space="preserve">№ 359-ПП от  26.01.2021</t>
  </si>
  <si>
    <t xml:space="preserve">Автоматизация технологических процессов и производств 15.03.04 (15.04.04) АМ</t>
  </si>
  <si>
    <t xml:space="preserve">ООО "Синтек"</t>
  </si>
  <si>
    <t xml:space="preserve">№ 72 от 25.03.2021</t>
  </si>
  <si>
    <t xml:space="preserve">ООО "Легра"</t>
  </si>
  <si>
    <t xml:space="preserve">№ 465 от 17.06.2021</t>
  </si>
  <si>
    <t xml:space="preserve">№ 397 от 10.06.2021</t>
  </si>
  <si>
    <t xml:space="preserve">ООО "Ивенто"</t>
  </si>
  <si>
    <t xml:space="preserve">№ 623 от 08.04.2021</t>
  </si>
  <si>
    <t xml:space="preserve">ООО "НПП "Центр Пултрузии"</t>
  </si>
  <si>
    <t xml:space="preserve">№ 248 от 09.04.2021</t>
  </si>
  <si>
    <t xml:space="preserve">№ 511 от 21.06.2021</t>
  </si>
  <si>
    <t xml:space="preserve">№ 305 от 19.05.2021</t>
  </si>
  <si>
    <t xml:space="preserve">ООО ГК "Спецмаш"</t>
  </si>
  <si>
    <t xml:space="preserve">№ 356 от 26.05.2021</t>
  </si>
  <si>
    <t xml:space="preserve">ООО "Нижкартон"</t>
  </si>
  <si>
    <t xml:space="preserve">№ 371 от 03.06.2021</t>
  </si>
  <si>
    <t xml:space="preserve">ООО "Пром-Инжиниринг"</t>
  </si>
  <si>
    <t xml:space="preserve">№ 146 от 27.11.2020</t>
  </si>
  <si>
    <t xml:space="preserve">АО "Волга"</t>
  </si>
  <si>
    <t xml:space="preserve">№ 328 от 24.05.2021</t>
  </si>
  <si>
    <t xml:space="preserve">№ 278 от 22.04.2021</t>
  </si>
  <si>
    <t xml:space="preserve">ФГУП "РФЯЦ - ВНИИЭФ"</t>
  </si>
  <si>
    <t xml:space="preserve">АО "Омутнинский металлургический завод"</t>
  </si>
  <si>
    <t xml:space="preserve">№ 279 от 11.05.2021</t>
  </si>
  <si>
    <t xml:space="preserve">№ 277 от 11.05.2021</t>
  </si>
  <si>
    <t xml:space="preserve">ООО "Леони РУС"</t>
  </si>
  <si>
    <t xml:space="preserve">№ 202 от 25.03.2021</t>
  </si>
  <si>
    <t xml:space="preserve">ООО "ФАСХИММАШ"</t>
  </si>
  <si>
    <t xml:space="preserve">№ 263 от 16.04.2021</t>
  </si>
  <si>
    <t xml:space="preserve">ООО "Тепловые сети Арзамасского района"</t>
  </si>
  <si>
    <t xml:space="preserve">№ 264 от 27.04.2021</t>
  </si>
  <si>
    <t xml:space="preserve">ООО ПТЦ "ПРОМИН"</t>
  </si>
  <si>
    <t xml:space="preserve">№ 218 от 12.04.2021</t>
  </si>
  <si>
    <t xml:space="preserve">АО "Сибур-Нефтехим"</t>
  </si>
  <si>
    <t xml:space="preserve">№ 240 от 25.03.2021</t>
  </si>
  <si>
    <t xml:space="preserve">АО "Транснефть-ВВ"</t>
  </si>
  <si>
    <t xml:space="preserve">Мехатроника и робототехника  15.03.06 (15.04.06) АМ</t>
  </si>
  <si>
    <t xml:space="preserve">№ 249 от 13.04.2021</t>
  </si>
  <si>
    <t xml:space="preserve">ООО "Юнилин"</t>
  </si>
  <si>
    <t xml:space="preserve">№ 303 от 01.05.2021</t>
  </si>
  <si>
    <t xml:space="preserve">ПАО "Русполимет"</t>
  </si>
  <si>
    <t xml:space="preserve">№ 84 от 01.12.2020</t>
  </si>
  <si>
    <t xml:space="preserve">№ 583 от 01.06.2021</t>
  </si>
  <si>
    <t xml:space="preserve"> Стрелково-пушечное, артиллерийское и ракетное оружие 17.05.02 АВ</t>
  </si>
  <si>
    <t xml:space="preserve">АО "ЦНИИ "БУРЕВЕСТНИК"      </t>
  </si>
  <si>
    <t xml:space="preserve">№ 135 от 25.01.2021</t>
  </si>
  <si>
    <t xml:space="preserve">Машиностроение 15.03.01 (15.04.01) </t>
  </si>
  <si>
    <t xml:space="preserve">АО  "ВМЗ"</t>
  </si>
  <si>
    <t xml:space="preserve">№ 86 от 23.11.2020</t>
  </si>
  <si>
    <t xml:space="preserve">ООО "Авиафонд"</t>
  </si>
  <si>
    <t xml:space="preserve">№ 555 от 22.06.2021</t>
  </si>
  <si>
    <t xml:space="preserve">ООО  ТПП "Пеленг"</t>
  </si>
  <si>
    <t xml:space="preserve">№ 351 от 25.05.2021</t>
  </si>
  <si>
    <t xml:space="preserve">ООО "НЗБК"</t>
  </si>
  <si>
    <t xml:space="preserve">№ 350 от 28.05.2021</t>
  </si>
  <si>
    <t xml:space="preserve"> Проектирование технологических машин и комплексов 15.05.01 МТК</t>
  </si>
  <si>
    <t xml:space="preserve">№ 547 от 03.06.2021</t>
  </si>
  <si>
    <t xml:space="preserve">№ 548 от 23.06.2021</t>
  </si>
  <si>
    <t xml:space="preserve">АО ПКО "Теплообменник"</t>
  </si>
  <si>
    <t xml:space="preserve">№ 391 от 10.06.2021</t>
  </si>
  <si>
    <t xml:space="preserve">ООО "Эко-Тех микросварка"</t>
  </si>
  <si>
    <t xml:space="preserve">№ 390 от 10.06.2021</t>
  </si>
  <si>
    <t xml:space="preserve">ПАО "Завод "Красный Якорь"</t>
  </si>
  <si>
    <t xml:space="preserve">АО "РУМО"</t>
  </si>
  <si>
    <t xml:space="preserve">№ 528 от 24.06.2021</t>
  </si>
  <si>
    <t xml:space="preserve">ООО "Чкаловский электромеханический завод"</t>
  </si>
  <si>
    <t xml:space="preserve">№ 507 от 01.06.2021</t>
  </si>
  <si>
    <t xml:space="preserve">АО "МОВЕН"</t>
  </si>
  <si>
    <t xml:space="preserve">№ 538 от 15.06.2021</t>
  </si>
  <si>
    <t xml:space="preserve">ООО "Бетонтехника"</t>
  </si>
  <si>
    <t xml:space="preserve">№ 508 от 21.06.2021</t>
  </si>
  <si>
    <t xml:space="preserve">ООО "Олимет"</t>
  </si>
  <si>
    <t xml:space="preserve">№ 466 от 01.06.2021</t>
  </si>
  <si>
    <t xml:space="preserve">АО "Нормаль"</t>
  </si>
  <si>
    <t xml:space="preserve">№ 411 от 10.06.2021</t>
  </si>
  <si>
    <t xml:space="preserve">ООО "Техинвест-НН"</t>
  </si>
  <si>
    <t xml:space="preserve">№ 358 от 01.06.2021</t>
  </si>
  <si>
    <t xml:space="preserve">АО "Сапфир"</t>
  </si>
  <si>
    <t xml:space="preserve">№ 360 от 01.06.2021</t>
  </si>
  <si>
    <t xml:space="preserve">№ 584 от 01.06.2021</t>
  </si>
  <si>
    <t xml:space="preserve">№ 502 от 01.06.2021</t>
  </si>
  <si>
    <t xml:space="preserve">ООО "ОМЗ"</t>
  </si>
  <si>
    <t xml:space="preserve">№ 512 от 29.06.2021</t>
  </si>
  <si>
    <t xml:space="preserve">№ 513 от 29.06.2021</t>
  </si>
  <si>
    <t xml:space="preserve">ООО "Маш Пром Инжиниринг"</t>
  </si>
  <si>
    <t xml:space="preserve">№ 500 от 21.06.2021</t>
  </si>
  <si>
    <t xml:space="preserve">ООО "Экомаш-Инест"</t>
  </si>
  <si>
    <t xml:space="preserve">№ 363 от 29.06.2021</t>
  </si>
  <si>
    <t xml:space="preserve">ООО "Нижновгеострой"</t>
  </si>
  <si>
    <t xml:space="preserve">№ 273 от 29.04.2021</t>
  </si>
  <si>
    <t xml:space="preserve">ООО "Либхерр - Нижний Новгород"</t>
  </si>
  <si>
    <t xml:space="preserve">№ 648 от 20.08.2021</t>
  </si>
  <si>
    <t xml:space="preserve">№ 645 от 30.08.2021</t>
  </si>
  <si>
    <t xml:space="preserve">№ 647 от 30.08.2021</t>
  </si>
  <si>
    <t xml:space="preserve">ООО "Атомэнерго"</t>
  </si>
  <si>
    <t xml:space="preserve">№ 646 от 01.09.2021</t>
  </si>
  <si>
    <t xml:space="preserve">ООО "ЗШП"</t>
  </si>
  <si>
    <t xml:space="preserve">№ 643 от 30.08.2021</t>
  </si>
  <si>
    <t xml:space="preserve">ООО "Сервисный центр"</t>
  </si>
  <si>
    <t xml:space="preserve">№ 644 от 31.08.2021</t>
  </si>
  <si>
    <t xml:space="preserve">ИТОГО по ИПТМ</t>
  </si>
  <si>
    <t xml:space="preserve">Биотехнология 19.03.01 (19.04.01) НБ</t>
  </si>
  <si>
    <t xml:space="preserve">ООО "Сордис"</t>
  </si>
  <si>
    <t xml:space="preserve">№ 385 от 31.05.2021</t>
  </si>
  <si>
    <t xml:space="preserve">ГБУ НО "Облветлаборатория"</t>
  </si>
  <si>
    <t xml:space="preserve">№ 414 от 15.06.2021</t>
  </si>
  <si>
    <t xml:space="preserve">№ 384 от 08.06.2021</t>
  </si>
  <si>
    <t xml:space="preserve">ООО "Предприятие "Репер-НН"</t>
  </si>
  <si>
    <t xml:space="preserve">№ 340 от 26.05.2021</t>
  </si>
  <si>
    <t xml:space="preserve">АО НПО "Микроген"</t>
  </si>
  <si>
    <t xml:space="preserve">№ 321 от 20.05.2021</t>
  </si>
  <si>
    <t xml:space="preserve">ФБУН "ННИИГП" Роспотребнадзора</t>
  </si>
  <si>
    <t xml:space="preserve">№ 184 от 25.03.2021</t>
  </si>
  <si>
    <t xml:space="preserve">АО "НМЖК"</t>
  </si>
  <si>
    <t xml:space="preserve">№ 203 от 26.03.2021</t>
  </si>
  <si>
    <t xml:space="preserve">ФГБУЗ КБ № 50 ФМБА России</t>
  </si>
  <si>
    <t xml:space="preserve">№ 535 от 15.06.2021</t>
  </si>
  <si>
    <t xml:space="preserve">ООО "Молочный завод Приволжский"</t>
  </si>
  <si>
    <t xml:space="preserve">№ 536 от 15.06.2021</t>
  </si>
  <si>
    <t xml:space="preserve">Электроника и наноэлектроника 11.03.04 (11.04.04) НБ</t>
  </si>
  <si>
    <t xml:space="preserve">№ 95-ПП от 01.10.2020</t>
  </si>
  <si>
    <t xml:space="preserve">Химическая технология 18.03.01 (18.04.01) ТЭПиХОВ</t>
  </si>
  <si>
    <t xml:space="preserve">ООО "АПЗ"</t>
  </si>
  <si>
    <t xml:space="preserve">№ 2 от 27.10.2020</t>
  </si>
  <si>
    <t xml:space="preserve">ОАО "Завод им. В.А. Дегтярева", г. Ковров</t>
  </si>
  <si>
    <t xml:space="preserve">№ 626 от 01.06.2021</t>
  </si>
  <si>
    <t xml:space="preserve">№ 388 от 09.06.2021</t>
  </si>
  <si>
    <t xml:space="preserve">№ 387 от 09.06.2021</t>
  </si>
  <si>
    <t xml:space="preserve">№ 624 от 28.06.2021</t>
  </si>
  <si>
    <t xml:space="preserve">ПАО "Т Плюс"</t>
  </si>
  <si>
    <t xml:space="preserve">№ 181 от 23.03.2021</t>
  </si>
  <si>
    <t xml:space="preserve">ФБГУН "ННИИГиП" ФСНСЗППБЧ</t>
  </si>
  <si>
    <t xml:space="preserve">№ 389 от 10.06.2021</t>
  </si>
  <si>
    <t xml:space="preserve">ООО "РусВинил"</t>
  </si>
  <si>
    <t xml:space="preserve">№ 148 от 02.12.2020</t>
  </si>
  <si>
    <t xml:space="preserve">№ 274 от 19.04.2021</t>
  </si>
  <si>
    <t xml:space="preserve">ООО "Лукойл-Нижегородниинефтепроект"</t>
  </si>
  <si>
    <t xml:space="preserve">№ 543 от 21.06.2021</t>
  </si>
  <si>
    <t xml:space="preserve">ООО "Водснаб"</t>
  </si>
  <si>
    <t xml:space="preserve">№ 394 от 10.06.2021</t>
  </si>
  <si>
    <t xml:space="preserve">АО "ПМЗ "Восход"</t>
  </si>
  <si>
    <t xml:space="preserve">№ 220 от 13.04.2021</t>
  </si>
  <si>
    <t xml:space="preserve">№ 542 от 15.06.2021</t>
  </si>
  <si>
    <t xml:space="preserve">№ 408 от 10.06.2021</t>
  </si>
  <si>
    <t xml:space="preserve">№ 510 от 21.06.2021</t>
  </si>
  <si>
    <t xml:space="preserve">№ 151 от 10.12.2020</t>
  </si>
  <si>
    <t xml:space="preserve">ПАО "Арзамасскре научно-производственное предприятие "ТЕМП-АВИА"</t>
  </si>
  <si>
    <t xml:space="preserve">№ 130 от 27.10.2020</t>
  </si>
  <si>
    <t xml:space="preserve">Ф-л ООО "Тубор"</t>
  </si>
  <si>
    <t xml:space="preserve">№ 37 от 20.01.2021</t>
  </si>
  <si>
    <t xml:space="preserve">Материаловедение и технологии материалов 22.03.01 (22.04.01) МТМиТОМ</t>
  </si>
  <si>
    <t xml:space="preserve">ООО "ГТЛАБ"</t>
  </si>
  <si>
    <t xml:space="preserve">№ 341 от 27.05.2021</t>
  </si>
  <si>
    <t xml:space="preserve">ООО "Либхер-Нижний Новгород"</t>
  </si>
  <si>
    <t xml:space="preserve">ФБУ "ГРЦСМИ в НО"</t>
  </si>
  <si>
    <t xml:space="preserve">№ 56 от 27.10.2020</t>
  </si>
  <si>
    <t>ООО"ФоксТанкМоторс"</t>
  </si>
  <si>
    <t xml:space="preserve">№ 379 от 08.06.2021</t>
  </si>
  <si>
    <t xml:space="preserve">Министерство обороны </t>
  </si>
  <si>
    <t xml:space="preserve">№ 191 от 23.03.2021</t>
  </si>
  <si>
    <t xml:space="preserve">АО "ННИИММ "Прометей"</t>
  </si>
  <si>
    <t xml:space="preserve">№ 178 от 25.01.2021</t>
  </si>
  <si>
    <t xml:space="preserve">НАЗ "Сокол"- филиал АО "РСК "МиГ"</t>
  </si>
  <si>
    <t xml:space="preserve">ПАО "НОРМАЛЬ"</t>
  </si>
  <si>
    <t xml:space="preserve">№ 65 от 27.10.2020</t>
  </si>
  <si>
    <t xml:space="preserve"> Металлургия 22.03.02 (22.04.02) МТМиТОМ</t>
  </si>
  <si>
    <t xml:space="preserve">№ 129 от 27.10.2020</t>
  </si>
  <si>
    <t xml:space="preserve">№ 83 от 12.10.2020</t>
  </si>
  <si>
    <t xml:space="preserve"> Металлургия 22.03.02 (22.04.02) МТО</t>
  </si>
  <si>
    <t xml:space="preserve">№ 253 от 12.04.2021</t>
  </si>
  <si>
    <t xml:space="preserve">ООО "Технополюс НН"</t>
  </si>
  <si>
    <t xml:space="preserve">№ 176 от 19.02.2021</t>
  </si>
  <si>
    <t xml:space="preserve">№ 19-ПП от 23.10.2020</t>
  </si>
  <si>
    <t xml:space="preserve">№ 132 от 27.10.2020</t>
  </si>
  <si>
    <t xml:space="preserve">№ 354 от 27.05.2021</t>
  </si>
  <si>
    <t xml:space="preserve">ИТОГО по ИФХТиМ</t>
  </si>
  <si>
    <t xml:space="preserve"> Ядерная физика и технологии 14.03.02 (14.04.02)</t>
  </si>
  <si>
    <t xml:space="preserve">АО "СРВЦ"</t>
  </si>
  <si>
    <t xml:space="preserve">№ 131 от 27.10.2020</t>
  </si>
  <si>
    <t xml:space="preserve">НИЦ - "Курчатовский институт" - ПИЯФ</t>
  </si>
  <si>
    <t xml:space="preserve">№ 165 от 09.03.2021</t>
  </si>
  <si>
    <t xml:space="preserve"> Ядерные реакторы и материалы 14.05.01</t>
  </si>
  <si>
    <t xml:space="preserve">СРЗ "НЕРПА"</t>
  </si>
  <si>
    <t xml:space="preserve"> Ядерная энергетика и теплофизика 14.03.01 (14.04.01)</t>
  </si>
  <si>
    <t xml:space="preserve">АО "Концерн Росэнергоатом", Ленинградская АЭС</t>
  </si>
  <si>
    <t xml:space="preserve">№ 162 от 26.02.2021</t>
  </si>
  <si>
    <t xml:space="preserve">АО "Концерн Росэнергоатом", Ростовская АЭС</t>
  </si>
  <si>
    <t xml:space="preserve">№ 150 от 18.12.2020</t>
  </si>
  <si>
    <t xml:space="preserve">ООО "Комплексный проект"</t>
  </si>
  <si>
    <t xml:space="preserve">№ 228 от 05.04.2021</t>
  </si>
  <si>
    <t xml:space="preserve">Атомные станции: проектирование эксплуатация и инжиниринг 14.05.02</t>
  </si>
  <si>
    <t xml:space="preserve">АО "Концерн Росэнергоатом", Ленинградская  АЭС</t>
  </si>
  <si>
    <t xml:space="preserve">Теплоэнергетика и теплотехника 13.03.01 (13.04.01)</t>
  </si>
  <si>
    <t xml:space="preserve">ООО "ЭкспертизаПроектСтрой"</t>
  </si>
  <si>
    <t xml:space="preserve">№ 383 от 07.06.2021</t>
  </si>
  <si>
    <t xml:space="preserve">ОАО "Теплоэнерго"</t>
  </si>
  <si>
    <t xml:space="preserve">№ 66 от 27.10.2020</t>
  </si>
  <si>
    <t xml:space="preserve">ООО "Автозаводская ТЭЦ"</t>
  </si>
  <si>
    <t xml:space="preserve">№ 143 от 29.03.2021</t>
  </si>
  <si>
    <t xml:space="preserve">Инфокоммуникационные технологии и системы связи 11.03.02  (11.04.02)</t>
  </si>
  <si>
    <t xml:space="preserve">Ф-л ПАО "МТС"</t>
  </si>
  <si>
    <t xml:space="preserve">№ 516 от 22.06.2021</t>
  </si>
  <si>
    <t xml:space="preserve">№ 30 от 24.11.2020</t>
  </si>
  <si>
    <t xml:space="preserve">АО Концерн Росэнергоатом, Ленинградская АЭС</t>
  </si>
  <si>
    <t xml:space="preserve">Нижегородская дирекция связи ЦСС-Филиал ОАО "РЖД"</t>
  </si>
  <si>
    <t xml:space="preserve">№ 32 от 02.12.2020</t>
  </si>
  <si>
    <t xml:space="preserve"> Биотехнические системы и технологии 12.03.04</t>
  </si>
  <si>
    <t xml:space="preserve">ООО "Вершина"</t>
  </si>
  <si>
    <t xml:space="preserve">№ 576 от 01.07.2021</t>
  </si>
  <si>
    <t xml:space="preserve">ООО "МедСтарКом"</t>
  </si>
  <si>
    <t xml:space="preserve">№ 188 от 26.03.2021</t>
  </si>
  <si>
    <t xml:space="preserve">АНО ДПО "Центр новых форм развития образования"</t>
  </si>
  <si>
    <t xml:space="preserve">№ 577 от 01.07.2021</t>
  </si>
  <si>
    <t xml:space="preserve">ИТОГО по ИЯЭиТФ</t>
  </si>
  <si>
    <t xml:space="preserve"> Электроника и наноэлектроника 11.03.04 (11.04.04)</t>
  </si>
  <si>
    <t xml:space="preserve">АО "Орбита"</t>
  </si>
  <si>
    <t xml:space="preserve">№ 136 от 27.10.2020</t>
  </si>
  <si>
    <t xml:space="preserve">№ 25 от 27.10.2020</t>
  </si>
  <si>
    <t xml:space="preserve">Вохомский филиал ОГБУ "Костромаавтодор"</t>
  </si>
  <si>
    <t xml:space="preserve">№ 304 от 22.04.2021</t>
  </si>
  <si>
    <t xml:space="preserve">ООО "ТПК"</t>
  </si>
  <si>
    <t xml:space="preserve">№ 214 от 06.04.2021</t>
  </si>
  <si>
    <t xml:space="preserve">АО "ПО "Электроприбор"</t>
  </si>
  <si>
    <t xml:space="preserve">№ 137 от 27.10.2020</t>
  </si>
  <si>
    <t xml:space="preserve">№ 23 от 27.10.2020</t>
  </si>
  <si>
    <t xml:space="preserve">АО "ЭлектроИнтел"</t>
  </si>
  <si>
    <t xml:space="preserve">№ 227 от 14.04.2021</t>
  </si>
  <si>
    <t xml:space="preserve">№ 24 от 27.10.2020</t>
  </si>
  <si>
    <t xml:space="preserve">Электроэнергетика и электротехника 13.03.02 (13.04.02) ЭССЭ</t>
  </si>
  <si>
    <t xml:space="preserve">ГП НО по достройке и реставрации объектов недвижимости</t>
  </si>
  <si>
    <t xml:space="preserve">№ 210 от 09.04.2021</t>
  </si>
  <si>
    <t xml:space="preserve">АО ПО "Оргхим"</t>
  </si>
  <si>
    <t xml:space="preserve">№ 364 от 15.04.2021</t>
  </si>
  <si>
    <t xml:space="preserve">ОАО "Автозаводская ТЭЦ"</t>
  </si>
  <si>
    <t xml:space="preserve">ООО "Автозаводский универмаг"</t>
  </si>
  <si>
    <t xml:space="preserve">№ 393 от 10.06.2021</t>
  </si>
  <si>
    <t xml:space="preserve">ООО "Экспертный центр"</t>
  </si>
  <si>
    <t xml:space="preserve">№ 396 от 10.06.2021</t>
  </si>
  <si>
    <t xml:space="preserve">ООО "ЗЕФС-Энерго"</t>
  </si>
  <si>
    <t xml:space="preserve">№ 395 от 10.06.2021</t>
  </si>
  <si>
    <t xml:space="preserve">ООО "Газпром трансгаз НН"</t>
  </si>
  <si>
    <t xml:space="preserve">№ 575 от 01.06.2021</t>
  </si>
  <si>
    <t xml:space="preserve">ООО "НПЭК"</t>
  </si>
  <si>
    <t xml:space="preserve">№ 392 от 10.06.2021</t>
  </si>
  <si>
    <t xml:space="preserve">ООО "Электросетевая компания Нижнего Новгорода"</t>
  </si>
  <si>
    <t xml:space="preserve">№ 222 от 13.04.2021</t>
  </si>
  <si>
    <t xml:space="preserve">ПАО "ФСК ЕЭС"</t>
  </si>
  <si>
    <t xml:space="preserve">№ 400 о  10.06.2021</t>
  </si>
  <si>
    <t xml:space="preserve">ООО АЗ "ГАЗ"</t>
  </si>
  <si>
    <t xml:space="preserve">№ 213 от 12.04.2021</t>
  </si>
  <si>
    <t xml:space="preserve">МП "Нижегородское метро"</t>
  </si>
  <si>
    <t xml:space="preserve">№ 74 от 19.11.2020</t>
  </si>
  <si>
    <t xml:space="preserve">ПАО ГК "ТНС энерго"</t>
  </si>
  <si>
    <t xml:space="preserve">№ 267 от 23.04.2021</t>
  </si>
  <si>
    <t xml:space="preserve">ОАО "ЭйДжи Си БСЗ"</t>
  </si>
  <si>
    <t xml:space="preserve">№ 446 от 01.07.2021</t>
  </si>
  <si>
    <t xml:space="preserve">ПАО "Освар"</t>
  </si>
  <si>
    <t xml:space="preserve">№ 450 от 01.07.2021</t>
  </si>
  <si>
    <t xml:space="preserve">ООО "Далхим"</t>
  </si>
  <si>
    <t xml:space="preserve">№ 447 от 01.07.2021</t>
  </si>
  <si>
    <t xml:space="preserve">АО "Нижегородская транспортно-экспедиционная компания"</t>
  </si>
  <si>
    <t xml:space="preserve">№ 445 от 01.07.2021</t>
  </si>
  <si>
    <t xml:space="preserve">№ 449 от 01.07.2021</t>
  </si>
  <si>
    <t xml:space="preserve">ООО "ТиссенКрупп Индастриал Солюшнс (РУС)"</t>
  </si>
  <si>
    <t xml:space="preserve">№ 443 от 01.07.2021</t>
  </si>
  <si>
    <t xml:space="preserve">ГБУЗ НО "Нижегородская областная детская клиническая больница"</t>
  </si>
  <si>
    <t xml:space="preserve">№ 451 от 01.07.2021</t>
  </si>
  <si>
    <t xml:space="preserve">ООО "Газдорстрой"</t>
  </si>
  <si>
    <t xml:space="preserve">№ 444 от 01.07.2021</t>
  </si>
  <si>
    <t xml:space="preserve">ООО "Инженерно-техническая компания"</t>
  </si>
  <si>
    <t xml:space="preserve">№ 441 от 01.07.2021</t>
  </si>
  <si>
    <t xml:space="preserve">ООО "АЗ "ГАЗ" Завод по производству автомобилей VW/Skoda</t>
  </si>
  <si>
    <t xml:space="preserve">№ 442 от 01.07.2021</t>
  </si>
  <si>
    <t xml:space="preserve">ООО Нижегородсетькабель"</t>
  </si>
  <si>
    <t xml:space="preserve">№ 440 от 01.07.2021</t>
  </si>
  <si>
    <t xml:space="preserve">Ф-л ПАО "ФСК ЕЭС" Магистральные электрические сети Волги</t>
  </si>
  <si>
    <t xml:space="preserve">№ 386 от 31.05.2021</t>
  </si>
  <si>
    <t xml:space="preserve">ООО "ВИД"</t>
  </si>
  <si>
    <t xml:space="preserve">№ 149 от 04.12.2020</t>
  </si>
  <si>
    <t xml:space="preserve">Электроэнергетика и электротехника 13.03.02 (13.04.02) ЭПА</t>
  </si>
  <si>
    <t xml:space="preserve">ООО "Прогресс Автоматика"</t>
  </si>
  <si>
    <t xml:space="preserve">№ 375 от 07.08.2021</t>
  </si>
  <si>
    <t xml:space="preserve">ООО "РИФ"</t>
  </si>
  <si>
    <t xml:space="preserve">№ 201 от 16.03.2021</t>
  </si>
  <si>
    <t xml:space="preserve">ООО "Компания СетиКом"</t>
  </si>
  <si>
    <t xml:space="preserve">№ 199 от 01.03.2021</t>
  </si>
  <si>
    <t xml:space="preserve">№ 616 от 01.07.2021</t>
  </si>
  <si>
    <t xml:space="preserve">ООО "Эксперный центр"</t>
  </si>
  <si>
    <t xml:space="preserve">№ 284 от 12.05.2021</t>
  </si>
  <si>
    <t xml:space="preserve">ООО "Метасфера"</t>
  </si>
  <si>
    <t xml:space="preserve">№ 300 от 10.03.2021</t>
  </si>
  <si>
    <t xml:space="preserve">ПАО "МРСК ЦиП"</t>
  </si>
  <si>
    <t xml:space="preserve">№ 581 от 24.06.2021</t>
  </si>
  <si>
    <t xml:space="preserve">АО "Дорожно-ремонтно-строитеное предприятие"</t>
  </si>
  <si>
    <t xml:space="preserve">№ 546 от 01.06.2021</t>
  </si>
  <si>
    <t xml:space="preserve">ООО "Авангард"</t>
  </si>
  <si>
    <t xml:space="preserve">№ 553 от 01.07.2021</t>
  </si>
  <si>
    <t xml:space="preserve">№ 153 от 11.12.2021</t>
  </si>
  <si>
    <t xml:space="preserve">ЗАО "Пивоваренный завод Лысковский"</t>
  </si>
  <si>
    <t xml:space="preserve">№ 182 от 22.03.2021</t>
  </si>
  <si>
    <t xml:space="preserve">ООО "Спецтехника"</t>
  </si>
  <si>
    <t xml:space="preserve">№ 224 от 05.04.2021</t>
  </si>
  <si>
    <t xml:space="preserve">ООО "Астра"</t>
  </si>
  <si>
    <t xml:space="preserve">№ 208 от 24.03.2021</t>
  </si>
  <si>
    <t xml:space="preserve">№ 348 от 28.05.2021</t>
  </si>
  <si>
    <t xml:space="preserve">№ 215 от 12.04.2021</t>
  </si>
  <si>
    <t xml:space="preserve">№ 514 от 01.07.2021</t>
  </si>
  <si>
    <t xml:space="preserve">ООО "Поволжье-НВ"</t>
  </si>
  <si>
    <t xml:space="preserve">№ 198 от 24.03.2021</t>
  </si>
  <si>
    <t xml:space="preserve">ООО "Газпром добыча Надым"</t>
  </si>
  <si>
    <t xml:space="preserve">№ 187 от 25.03.2021</t>
  </si>
  <si>
    <t xml:space="preserve">ЗАО "СЭМП"</t>
  </si>
  <si>
    <t xml:space="preserve">№ 77 от 27.10.2020</t>
  </si>
  <si>
    <t xml:space="preserve">МУП "Нижегородэлектротранс"</t>
  </si>
  <si>
    <t xml:space="preserve">№ 73 от 27.10.2020</t>
  </si>
  <si>
    <t xml:space="preserve">ООО "Линия"</t>
  </si>
  <si>
    <t xml:space="preserve">№ 272 от 29.04.2021</t>
  </si>
  <si>
    <t xml:space="preserve">ООО "Электросвязьавтоматика"</t>
  </si>
  <si>
    <t xml:space="preserve">№ 262 от 27.04.2021</t>
  </si>
  <si>
    <t xml:space="preserve">№ 204 от 05.04.2021</t>
  </si>
  <si>
    <t xml:space="preserve">АО "Распределительная сетевая компания Ямала" в г. Муравленко</t>
  </si>
  <si>
    <t xml:space="preserve">№ 343 от 27.05.2021</t>
  </si>
  <si>
    <t xml:space="preserve">ООО "еКоммерс решения"</t>
  </si>
  <si>
    <t xml:space="preserve">№ 319 от 19.05.2021</t>
  </si>
  <si>
    <t xml:space="preserve">ФГБОУ ВО ВГУВТ</t>
  </si>
  <si>
    <t xml:space="preserve">№ 439 от 17.06.2021</t>
  </si>
  <si>
    <t xml:space="preserve">ИТОГО по ИНЭЛ</t>
  </si>
  <si>
    <t xml:space="preserve">27.03.03 (27.04.03) Системный анализ и управление</t>
  </si>
  <si>
    <t xml:space="preserve">ООО "ВсеИнструменты.ру"</t>
  </si>
  <si>
    <t xml:space="preserve">№ 565 от 28.06.2021</t>
  </si>
  <si>
    <t xml:space="preserve">ООО "Престиж"</t>
  </si>
  <si>
    <t xml:space="preserve">№ 564 от 22.06.2021</t>
  </si>
  <si>
    <t xml:space="preserve">ГУ МЧС России по Ниж. обл. </t>
  </si>
  <si>
    <t xml:space="preserve">№ 567 от 01.06.2021</t>
  </si>
  <si>
    <t xml:space="preserve">ООО "ВДК-Строй"</t>
  </si>
  <si>
    <t xml:space="preserve">№ 566 от 25.06.2021</t>
  </si>
  <si>
    <t xml:space="preserve">38.03.02 Менеджмент</t>
  </si>
  <si>
    <t xml:space="preserve">ООО "ГалактикаАвто"</t>
  </si>
  <si>
    <t xml:space="preserve">№ 399 от 01.06.2021</t>
  </si>
  <si>
    <t xml:space="preserve">ООО ТПК "Прогресс"</t>
  </si>
  <si>
    <t xml:space="preserve">№ 589 от 01.06.2021</t>
  </si>
  <si>
    <t xml:space="preserve">ООО "Бобров и компания"</t>
  </si>
  <si>
    <t xml:space="preserve">№ 578 от 01.07.2021</t>
  </si>
  <si>
    <t xml:space="preserve">ООО "Пури"</t>
  </si>
  <si>
    <t xml:space="preserve">№ 398 от 10.06.2021</t>
  </si>
  <si>
    <t xml:space="preserve">ЗАО "Мещерское"</t>
  </si>
  <si>
    <t xml:space="preserve">№ 588 от 16.06.2021</t>
  </si>
  <si>
    <t xml:space="preserve">ООО "Лидер"</t>
  </si>
  <si>
    <t xml:space="preserve">№ 418 от 16.06.2021</t>
  </si>
  <si>
    <t xml:space="preserve">№ 125 от 15.06.2021</t>
  </si>
  <si>
    <t xml:space="preserve">42.03.01. Реклама и связи с общественностью </t>
  </si>
  <si>
    <t xml:space="preserve">УФНС по Костромской области</t>
  </si>
  <si>
    <t xml:space="preserve">№ 527 от 24.06.2021</t>
  </si>
  <si>
    <t xml:space="preserve">ООО "Феникс"</t>
  </si>
  <si>
    <t xml:space="preserve">№ 653 от 01.06.2021</t>
  </si>
  <si>
    <t xml:space="preserve">ООО "Маринс Парк Отель Нижний новгород"</t>
  </si>
  <si>
    <t xml:space="preserve">№ 640 от 01.06.2021</t>
  </si>
  <si>
    <t xml:space="preserve">ООО "Таймбук Сервис"</t>
  </si>
  <si>
    <t xml:space="preserve">№ 550 от 05.07.2021</t>
  </si>
  <si>
    <t xml:space="preserve">ООО "Речные спасательные средства"</t>
  </si>
  <si>
    <t xml:space="preserve">№ 552 от 05.07.2021</t>
  </si>
  <si>
    <t xml:space="preserve">ООО "Бизнес-Плаза"</t>
  </si>
  <si>
    <t xml:space="preserve">№ 551 от 05.07.2021</t>
  </si>
  <si>
    <t xml:space="preserve">ООО "Сонакай"</t>
  </si>
  <si>
    <t xml:space="preserve">№ 549 от 28.06.2021</t>
  </si>
  <si>
    <t xml:space="preserve">27.03.05 (27.04.05) Инноватика </t>
  </si>
  <si>
    <t xml:space="preserve">ООО "ЯНДЕКС"</t>
  </si>
  <si>
    <t xml:space="preserve">№ 614 от 01.06.2021</t>
  </si>
  <si>
    <t xml:space="preserve">ООО "ПартННеры и К"</t>
  </si>
  <si>
    <t xml:space="preserve">№  529 от 24.06.2021</t>
  </si>
  <si>
    <t xml:space="preserve">ООО "КСС"</t>
  </si>
  <si>
    <t xml:space="preserve">№ 533 от 21.06.2021</t>
  </si>
  <si>
    <t xml:space="preserve">ООО "Гидростройпроект"</t>
  </si>
  <si>
    <t xml:space="preserve">№ 572 от 29.06.2021</t>
  </si>
  <si>
    <t xml:space="preserve">ООО "ТекстильТрейд"</t>
  </si>
  <si>
    <t xml:space="preserve">№ 573 от 29.06.2021</t>
  </si>
  <si>
    <t xml:space="preserve">ООО "Новый Завод"</t>
  </si>
  <si>
    <t xml:space="preserve">№ 574 от 01.06.2021</t>
  </si>
  <si>
    <t xml:space="preserve">ООО "Русшпала"</t>
  </si>
  <si>
    <t xml:space="preserve">№ 570 от 03.06.2021</t>
  </si>
  <si>
    <t xml:space="preserve">ООО "Бренд Энд Диджитал Про"</t>
  </si>
  <si>
    <t xml:space="preserve">№ 571 от 21.06.2021</t>
  </si>
  <si>
    <t xml:space="preserve">№ 563 от 21.06.2021</t>
  </si>
  <si>
    <t xml:space="preserve">ООО "Закрытый Клуб"</t>
  </si>
  <si>
    <t xml:space="preserve">№ 562 от 16.06.2021</t>
  </si>
  <si>
    <t xml:space="preserve">ООО "Поволжье"</t>
  </si>
  <si>
    <t xml:space="preserve">№ 561 от 16.06.2021</t>
  </si>
  <si>
    <t xml:space="preserve">ООО "Эсперанс"</t>
  </si>
  <si>
    <t xml:space="preserve">№ 560 от 21.06.2021</t>
  </si>
  <si>
    <t xml:space="preserve">ООО "ПлайВуд"</t>
  </si>
  <si>
    <t xml:space="preserve">№ 559 от 01.06.2021</t>
  </si>
  <si>
    <t xml:space="preserve">ООО "Бургер Рус"</t>
  </si>
  <si>
    <t xml:space="preserve">№ 558 от 21.06.2021</t>
  </si>
  <si>
    <t xml:space="preserve">ООО "Смотр"</t>
  </si>
  <si>
    <t xml:space="preserve">№ 260 от 20.04.2021</t>
  </si>
  <si>
    <t xml:space="preserve">ООО "Остин"</t>
  </si>
  <si>
    <t xml:space="preserve">№ 269 от 22.04.2021</t>
  </si>
  <si>
    <t xml:space="preserve">ООО "АртКар"</t>
  </si>
  <si>
    <t xml:space="preserve">№ 236 от 16.04.2021</t>
  </si>
  <si>
    <t xml:space="preserve">ООО "Центр-СБК"</t>
  </si>
  <si>
    <t xml:space="preserve">№ 259 от 22.04.2021</t>
  </si>
  <si>
    <t xml:space="preserve">ООО "Гранд 152"</t>
  </si>
  <si>
    <t xml:space="preserve">№ 258 от 22.04.2021</t>
  </si>
  <si>
    <t xml:space="preserve">ООО "Бихур"</t>
  </si>
  <si>
    <t xml:space="preserve">№ 257 от 22.04.2021</t>
  </si>
  <si>
    <t xml:space="preserve">ГАП НФ ПАО "Ростелеком"</t>
  </si>
  <si>
    <t xml:space="preserve">№ 256 от 22.04.2021</t>
  </si>
  <si>
    <t xml:space="preserve">№ 255 от 22.04.2021</t>
  </si>
  <si>
    <t xml:space="preserve">ООО "Вектор"</t>
  </si>
  <si>
    <t xml:space="preserve">№ 216 от 08.04.2021</t>
  </si>
  <si>
    <t xml:space="preserve">ООО "Завод Старт"</t>
  </si>
  <si>
    <t xml:space="preserve">№ 242 от 26.03.2021</t>
  </si>
  <si>
    <t xml:space="preserve">46.03.02 Документоведение и архивоведение</t>
  </si>
  <si>
    <t xml:space="preserve">№ 590 от 17.05.2021</t>
  </si>
  <si>
    <t xml:space="preserve">МБОУ "Школа № 1" г. Богородска</t>
  </si>
  <si>
    <t xml:space="preserve">№ 592 от 11.06.2021</t>
  </si>
  <si>
    <t xml:space="preserve">Администрация г. Выксы</t>
  </si>
  <si>
    <t xml:space="preserve">№ 266 от 02.04.2021</t>
  </si>
  <si>
    <t xml:space="preserve">АО Юникредит банк</t>
  </si>
  <si>
    <t xml:space="preserve">№ 655 от 31.05.2021</t>
  </si>
  <si>
    <t xml:space="preserve">ООО "Персонал-Консалт"</t>
  </si>
  <si>
    <t xml:space="preserve">№ 353 от 01.06.2021</t>
  </si>
  <si>
    <t xml:space="preserve">01.03.02 Прикладная математика и информатика</t>
  </si>
  <si>
    <t xml:space="preserve">ООО МВ-Пневматик</t>
  </si>
  <si>
    <t xml:space="preserve">№ 483 от 21.06.2021</t>
  </si>
  <si>
    <t xml:space="preserve">ООО Харман</t>
  </si>
  <si>
    <t xml:space="preserve">№ 454 от 18.06.2021</t>
  </si>
  <si>
    <t xml:space="preserve">№ 346 от 28.05.2021</t>
  </si>
  <si>
    <t xml:space="preserve">ООО "Солар Секьюрити"</t>
  </si>
  <si>
    <t xml:space="preserve">№ 579 от 17.05.2021</t>
  </si>
  <si>
    <t xml:space="preserve">ООО "ОВНР Солюшенс"</t>
  </si>
  <si>
    <t xml:space="preserve">№ 591 от 16.06.2021</t>
  </si>
  <si>
    <t xml:space="preserve">ООО "Лига Энерго"</t>
  </si>
  <si>
    <t xml:space="preserve">№ 334 от 24.05.2021</t>
  </si>
  <si>
    <t xml:space="preserve">№ 325 от 21.05.2021</t>
  </si>
  <si>
    <t xml:space="preserve">ГКУ "Центр занятости населения Шатковского района"</t>
  </si>
  <si>
    <t xml:space="preserve">№ 283 от 11.05.2021</t>
  </si>
  <si>
    <t xml:space="preserve">ИТОГО по ИНЭУ: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</si>
</sst>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00000"/>
    <numFmt numFmtId="165" formatCode="dd/mm/yyyy"/>
  </numFmts>
  <fonts count="62">
    <font>
      <name val="Arial"/>
      <color theme="1"/>
      <sz val="10"/>
    </font>
    <font>
      <name val="Calibri"/>
      <color theme="1" tint="0"/>
      <sz val="11"/>
      <scheme val="minor"/>
    </font>
    <font>
      <name val="Calibri"/>
      <color theme="0" tint="0"/>
      <sz val="11"/>
      <scheme val="minor"/>
    </font>
    <font>
      <name val="Calibri"/>
      <color rgb="FF3F3F76"/>
      <sz val="11"/>
      <scheme val="minor"/>
    </font>
    <font>
      <name val="Calibri"/>
      <b/>
      <color rgb="FF3F3F3F"/>
      <sz val="11"/>
      <scheme val="minor"/>
    </font>
    <font>
      <name val="Calibri"/>
      <b/>
      <color rgb="FFFA7D00"/>
      <sz val="11"/>
      <scheme val="minor"/>
    </font>
    <font>
      <name val="Arial"/>
      <color theme="10" tint="0"/>
      <sz val="10"/>
      <u val="single"/>
    </font>
    <font>
      <name val="Arial"/>
      <sz val="10"/>
    </font>
    <font>
      <name val="Calibri"/>
      <b/>
      <color theme="3" tint="0"/>
      <sz val="15"/>
      <scheme val="minor"/>
    </font>
    <font>
      <name val="Calibri"/>
      <b/>
      <color theme="3" tint="0"/>
      <sz val="13"/>
      <scheme val="minor"/>
    </font>
    <font>
      <name val="Calibri"/>
      <b/>
      <color theme="3" tint="0"/>
      <sz val="11"/>
      <scheme val="minor"/>
    </font>
    <font>
      <name val="Calibri"/>
      <b/>
      <color theme="1" tint="0"/>
      <sz val="11"/>
      <scheme val="minor"/>
    </font>
    <font>
      <name val="Calibri"/>
      <b/>
      <color theme="0" tint="0"/>
      <sz val="11"/>
      <scheme val="minor"/>
    </font>
    <font>
      <name val="Calibri Light"/>
      <color theme="3" tint="0"/>
      <sz val="18"/>
      <scheme val="major"/>
    </font>
    <font>
      <name val="Calibri"/>
      <color rgb="FF9C6500"/>
      <sz val="11"/>
      <scheme val="minor"/>
    </font>
    <font>
      <name val="Arial"/>
      <color theme="11" tint="0"/>
      <sz val="10"/>
      <u val="single"/>
    </font>
    <font>
      <name val="Calibri"/>
      <color rgb="FF9C0006"/>
      <sz val="11"/>
      <scheme val="minor"/>
    </font>
    <font>
      <name val="Calibri"/>
      <i/>
      <color rgb="FF7F7F7F"/>
      <sz val="11"/>
      <scheme val="minor"/>
    </font>
    <font>
      <name val="Calibri"/>
      <color rgb="FFFA7D00"/>
      <sz val="11"/>
      <scheme val="minor"/>
    </font>
    <font>
      <name val="Calibri"/>
      <color indexed="2"/>
      <sz val="11"/>
      <scheme val="minor"/>
    </font>
    <font>
      <name val="Calibri"/>
      <color rgb="FF006100"/>
      <sz val="11"/>
      <scheme val="minor"/>
    </font>
    <font>
      <name val="Times New Roman"/>
      <b/>
      <sz val="10"/>
    </font>
    <font>
      <name val="Arial"/>
      <color theme="1"/>
      <sz val="8"/>
    </font>
    <font>
      <name val="Arial"/>
      <color theme="1"/>
      <sz val="12"/>
    </font>
    <font>
      <name val="Times New Roman"/>
      <b/>
      <sz val="16"/>
    </font>
    <font>
      <name val="Times New Roman"/>
      <b/>
      <sz val="8"/>
    </font>
    <font>
      <name val="Times New Roman"/>
      <b/>
      <sz val="12"/>
    </font>
    <font>
      <name val="Times New Roman"/>
      <b/>
      <i/>
      <color indexed="64"/>
      <sz val="12"/>
    </font>
    <font>
      <name val="Times New Roman"/>
      <b/>
      <i/>
      <color indexed="64"/>
      <sz val="14"/>
    </font>
    <font>
      <name val="Times New Roman"/>
      <b/>
      <i/>
      <color indexed="64"/>
      <sz val="8"/>
    </font>
    <font>
      <name val="Times New Roman"/>
      <b/>
      <i/>
      <color indexed="64"/>
      <sz val="10"/>
    </font>
    <font>
      <name val="Times New Roman"/>
      <b/>
      <i/>
      <sz val="12"/>
    </font>
    <font>
      <name val="Times New Roman"/>
      <sz val="8"/>
    </font>
    <font>
      <name val="Times New Roman"/>
      <sz val="10"/>
    </font>
    <font>
      <name val="Times New Roman"/>
      <b/>
      <i/>
      <color indexed="2"/>
      <sz val="12"/>
    </font>
    <font>
      <name val="Times New Roman"/>
      <b/>
      <sz val="9"/>
    </font>
    <font>
      <name val="Times New Roman"/>
      <sz val="12"/>
    </font>
    <font>
      <name val="Times New Roman"/>
      <i/>
      <sz val="12"/>
    </font>
    <font>
      <name val="Times New Roman"/>
      <b/>
      <sz val="20"/>
    </font>
    <font>
      <name val="Times New Roman"/>
      <b/>
      <sz val="14"/>
    </font>
    <font>
      <name val="Times New Roman"/>
      <b/>
      <i/>
      <sz val="20"/>
      <u val="single"/>
    </font>
    <font>
      <name val="Times New Roman"/>
      <b/>
      <sz val="11"/>
    </font>
    <font>
      <name val="Times New Roman"/>
      <b/>
      <i/>
      <sz val="16"/>
    </font>
    <font>
      <name val="Times New Roman"/>
      <b/>
      <i/>
      <sz val="14"/>
    </font>
    <font>
      <name val="Times New Roman"/>
      <sz val="14"/>
    </font>
    <font>
      <name val="Times New Roman"/>
      <color theme="1" tint="0"/>
      <sz val="12"/>
    </font>
    <font>
      <name val="Times New Roman"/>
      <b/>
      <sz val="18"/>
    </font>
    <font>
      <name val="Arial"/>
      <color theme="1"/>
      <sz val="9"/>
    </font>
    <font>
      <name val="Arial"/>
      <sz val="14"/>
    </font>
    <font>
      <name val="Arial"/>
      <sz val="12"/>
    </font>
    <font>
      <name val="Times New Roman"/>
      <sz val="9"/>
    </font>
    <font>
      <name val="Times New Roman"/>
      <b/>
      <i/>
      <sz val="9"/>
    </font>
    <font>
      <name val="Times New Roman"/>
      <color indexed="2"/>
      <sz val="9"/>
    </font>
    <font>
      <name val="Times New Roman"/>
      <color theme="1" tint="0"/>
      <sz val="9"/>
    </font>
    <font>
      <name val="Arial"/>
      <sz val="9"/>
    </font>
    <font>
      <name val="Times New Roman"/>
      <sz val="11"/>
    </font>
    <font>
      <name val="Times New Roman"/>
      <b/>
      <i/>
      <sz val="18"/>
    </font>
    <font>
      <name val="Times New Roman"/>
      <b/>
      <i/>
      <sz val="10"/>
      <u val="single"/>
    </font>
    <font>
      <name val="Times New Roman"/>
      <b/>
      <i/>
      <sz val="10"/>
    </font>
    <font>
      <name val="Times New Roman"/>
      <b/>
      <sz val="10"/>
      <u val="single"/>
    </font>
    <font>
      <name val="Times New Roman"/>
      <color theme="1"/>
      <sz val="12"/>
    </font>
    <font>
      <name val="Times New Roman"/>
      <color theme="1"/>
      <sz val="10"/>
    </font>
  </fonts>
  <fills count="22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</fills>
  <borders count="1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 tint="0"/>
      </bottom>
      <diagonal/>
    </border>
    <border>
      <left/>
      <right/>
      <top/>
      <bottom style="thick">
        <color theme="5" tint="0.49998500000000001"/>
      </bottom>
      <diagonal/>
    </border>
    <border>
      <left/>
      <right/>
      <top/>
      <bottom style="medium">
        <color theme="5" tint="0.399976"/>
      </bottom>
      <diagonal/>
    </border>
    <border>
      <left/>
      <right/>
      <top style="thin">
        <color theme="5" tint="0"/>
      </top>
      <bottom style="double">
        <color theme="5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ck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theme="1"/>
      </left>
      <right style="thin">
        <color theme="1"/>
      </right>
      <top style="thick">
        <color indexed="64"/>
      </top>
      <bottom style="thin">
        <color theme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3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8" borderId="0" numFmtId="0" applyNumberFormat="1" applyFont="1" applyFill="1" applyBorder="1"/>
    <xf fontId="1" fillId="10" borderId="0" numFmtId="0" applyNumberFormat="1" applyFont="1" applyFill="1" applyBorder="1"/>
    <xf fontId="2" fillId="8" borderId="0" numFmtId="0" applyNumberFormat="1" applyFont="1" applyFill="1" applyBorder="1"/>
    <xf fontId="2" fillId="3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1" borderId="0" numFmtId="0" applyNumberFormat="1" applyFont="1" applyFill="1" applyBorder="1"/>
    <xf fontId="2" fillId="12" borderId="0" numFmtId="0" applyNumberFormat="1" applyFont="1" applyFill="1" applyBorder="1"/>
    <xf fontId="2" fillId="11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2" borderId="0" numFmtId="0" applyNumberFormat="1" applyFont="1" applyFill="1" applyBorder="1"/>
    <xf fontId="3" fillId="3" borderId="1" numFmtId="0" applyNumberFormat="1" applyFont="1" applyFill="1" applyBorder="1"/>
    <xf fontId="4" fillId="9" borderId="2" numFmtId="0" applyNumberFormat="1" applyFont="1" applyFill="1" applyBorder="1"/>
    <xf fontId="5" fillId="9" borderId="1" numFmtId="0" applyNumberFormat="1" applyFont="1" applyFill="1" applyBorder="1"/>
    <xf fontId="6" fillId="0" borderId="0" numFmtId="0" applyNumberFormat="1" applyFont="1" applyFill="1" applyBorder="1">
      <alignment vertical="top"/>
    </xf>
    <xf fontId="7" fillId="0" borderId="0" numFmtId="160" applyNumberFormat="1" applyFont="1" applyFill="1" applyBorder="1"/>
    <xf fontId="7" fillId="0" borderId="0" numFmtId="161" applyNumberFormat="1" applyFont="1" applyFill="1" applyBorder="1"/>
    <xf fontId="8" fillId="0" borderId="3" numFmtId="0" applyNumberFormat="1" applyFont="1" applyFill="1" applyBorder="1"/>
    <xf fontId="9" fillId="0" borderId="4" numFmtId="0" applyNumberFormat="1" applyFont="1" applyFill="1" applyBorder="1"/>
    <xf fontId="10" fillId="0" borderId="5" numFmtId="0" applyNumberFormat="1" applyFont="1" applyFill="1" applyBorder="1"/>
    <xf fontId="10" fillId="0" borderId="0" numFmtId="0" applyNumberFormat="1" applyFont="1" applyFill="1" applyBorder="1"/>
    <xf fontId="11" fillId="0" borderId="6" numFmtId="0" applyNumberFormat="1" applyFont="1" applyFill="1" applyBorder="1"/>
    <xf fontId="12" fillId="14" borderId="7" numFmtId="0" applyNumberFormat="1" applyFont="1" applyFill="1" applyBorder="1"/>
    <xf fontId="13" fillId="0" borderId="0" numFmtId="0" applyNumberFormat="1" applyFont="1" applyFill="1" applyBorder="1"/>
    <xf fontId="14" fillId="10" borderId="0" numFmtId="0" applyNumberFormat="1" applyFont="1" applyFill="1" applyBorder="1"/>
    <xf fontId="15" fillId="0" borderId="0" numFmtId="0" applyNumberFormat="1" applyFont="1" applyFill="1" applyBorder="1">
      <alignment vertical="top"/>
    </xf>
    <xf fontId="16" fillId="17" borderId="0" numFmtId="0" applyNumberFormat="1" applyFont="1" applyFill="1" applyBorder="1"/>
    <xf fontId="17" fillId="0" borderId="0" numFmtId="0" applyNumberFormat="1" applyFont="1" applyFill="1" applyBorder="1"/>
    <xf fontId="0" fillId="5" borderId="8" numFmtId="0" applyNumberFormat="1" applyFont="1" applyFill="1" applyBorder="1"/>
    <xf fontId="7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7" fillId="0" borderId="0" numFmtId="162" applyNumberFormat="1" applyFont="1" applyFill="1" applyBorder="1"/>
    <xf fontId="7" fillId="0" borderId="0" numFmtId="163" applyNumberFormat="1" applyFont="1" applyFill="1" applyBorder="1"/>
    <xf fontId="20" fillId="7" borderId="0" numFmtId="0" applyNumberFormat="1" applyFont="1" applyFill="1" applyBorder="1"/>
  </cellStyleXfs>
  <cellXfs count="531">
    <xf fontId="0" fillId="0" borderId="0" numFmtId="0" xfId="0"/>
    <xf fontId="21" fillId="18" borderId="10" numFmtId="0" xfId="0" applyFont="1" applyFill="1" applyBorder="1" applyAlignment="1">
      <alignment vertical="center"/>
    </xf>
    <xf fontId="0" fillId="18" borderId="0" numFmtId="0" xfId="0" applyFill="1" applyAlignment="1">
      <alignment horizontal="left"/>
    </xf>
    <xf fontId="22" fillId="18" borderId="0" numFmtId="0" xfId="0" applyFont="1" applyFill="1"/>
    <xf fontId="0" fillId="18" borderId="0" numFmtId="0" xfId="0" applyFill="1"/>
    <xf fontId="23" fillId="18" borderId="0" numFmtId="0" xfId="0" applyFont="1" applyFill="1"/>
    <xf fontId="0" fillId="19" borderId="0" numFmtId="0" xfId="0" applyFill="1"/>
    <xf fontId="24" fillId="18" borderId="10" numFmtId="0" xfId="0" applyFont="1" applyFill="1" applyBorder="1" applyAlignment="1">
      <alignment horizontal="center" vertical="top" wrapText="1"/>
    </xf>
    <xf fontId="24" fillId="18" borderId="11" numFmtId="0" xfId="0" applyFont="1" applyFill="1" applyBorder="1" applyAlignment="1">
      <alignment horizontal="center" vertical="top" wrapText="1"/>
    </xf>
    <xf fontId="25" fillId="18" borderId="11" numFmtId="0" xfId="0" applyFont="1" applyFill="1" applyBorder="1" applyAlignment="1">
      <alignment horizontal="center" vertical="top" wrapText="1"/>
    </xf>
    <xf fontId="26" fillId="18" borderId="12" numFmtId="0" xfId="0" applyFont="1" applyFill="1" applyBorder="1" applyAlignment="1">
      <alignment horizontal="center" vertical="top" wrapText="1"/>
    </xf>
    <xf fontId="24" fillId="18" borderId="0" numFmtId="0" xfId="0" applyFont="1" applyFill="1" applyAlignment="1">
      <alignment horizontal="center" vertical="top" wrapText="1"/>
    </xf>
    <xf fontId="25" fillId="18" borderId="0" numFmtId="0" xfId="0" applyFont="1" applyFill="1" applyAlignment="1">
      <alignment horizontal="center" vertical="top" wrapText="1"/>
    </xf>
    <xf fontId="26" fillId="18" borderId="13" numFmtId="0" xfId="0" applyFont="1" applyFill="1" applyBorder="1" applyAlignment="1">
      <alignment horizontal="center" vertical="top" wrapText="1"/>
    </xf>
    <xf fontId="27" fillId="18" borderId="10" numFmtId="0" xfId="0" applyFont="1" applyFill="1" applyBorder="1" applyAlignment="1">
      <alignment horizontal="center" vertical="center" wrapText="1"/>
    </xf>
    <xf fontId="28" fillId="18" borderId="14" numFmtId="0" xfId="0" applyFont="1" applyFill="1" applyBorder="1" applyAlignment="1">
      <alignment horizontal="center" vertical="center" wrapText="1"/>
    </xf>
    <xf fontId="29" fillId="18" borderId="14" numFmtId="0" xfId="0" applyFont="1" applyFill="1" applyBorder="1" applyAlignment="1">
      <alignment horizontal="center" textRotation="90" vertical="center" wrapText="1"/>
    </xf>
    <xf fontId="30" fillId="18" borderId="14" numFmtId="164" xfId="0" applyNumberFormat="1" applyFont="1" applyFill="1" applyBorder="1" applyAlignment="1">
      <alignment horizontal="center" vertical="center" wrapText="1"/>
    </xf>
    <xf fontId="28" fillId="18" borderId="15" numFmtId="0" xfId="0" applyFont="1" applyFill="1" applyBorder="1" applyAlignment="1">
      <alignment horizontal="center" vertical="center" wrapText="1"/>
    </xf>
    <xf fontId="28" fillId="18" borderId="16" numFmtId="0" xfId="0" applyFont="1" applyFill="1" applyBorder="1" applyAlignment="1">
      <alignment horizontal="center" vertical="center" wrapText="1"/>
    </xf>
    <xf fontId="28" fillId="18" borderId="17" numFmtId="0" xfId="0" applyFont="1" applyFill="1" applyBorder="1" applyAlignment="1">
      <alignment horizontal="center" vertical="center" wrapText="1"/>
    </xf>
    <xf fontId="31" fillId="18" borderId="18" numFmtId="0" xfId="0" applyFont="1" applyFill="1" applyBorder="1" applyAlignment="1">
      <alignment horizontal="center" vertical="center" wrapText="1"/>
    </xf>
    <xf fontId="27" fillId="18" borderId="19" numFmtId="0" xfId="0" applyFont="1" applyFill="1" applyBorder="1" applyAlignment="1">
      <alignment horizontal="center" vertical="center" wrapText="1"/>
    </xf>
    <xf fontId="28" fillId="18" borderId="19" numFmtId="0" xfId="0" applyFont="1" applyFill="1" applyBorder="1" applyAlignment="1">
      <alignment horizontal="center" vertical="center" wrapText="1"/>
    </xf>
    <xf fontId="29" fillId="18" borderId="20" numFmtId="0" xfId="0" applyFont="1" applyFill="1" applyBorder="1" applyAlignment="1">
      <alignment horizontal="center" textRotation="90" vertical="center" wrapText="1"/>
    </xf>
    <xf fontId="30" fillId="18" borderId="20" numFmtId="164" xfId="0" applyNumberFormat="1" applyFont="1" applyFill="1" applyBorder="1" applyAlignment="1">
      <alignment horizontal="center" vertical="center" wrapText="1"/>
    </xf>
    <xf fontId="27" fillId="18" borderId="20" numFmtId="0" xfId="0" applyFont="1" applyFill="1" applyBorder="1" applyAlignment="1">
      <alignment horizontal="center" vertical="center" wrapText="1"/>
    </xf>
    <xf fontId="31" fillId="18" borderId="21" numFmtId="0" xfId="0" applyFont="1" applyFill="1" applyBorder="1" applyAlignment="1">
      <alignment horizontal="center" vertical="center" wrapText="1"/>
    </xf>
    <xf fontId="21" fillId="18" borderId="22" numFmtId="0" xfId="0" applyFont="1" applyFill="1" applyBorder="1" applyAlignment="1">
      <alignment horizontal="center" vertical="center"/>
    </xf>
    <xf fontId="25" fillId="18" borderId="23" numFmtId="0" xfId="0" applyFont="1" applyFill="1" applyBorder="1" applyAlignment="1">
      <alignment horizontal="left" vertical="top" wrapText="1"/>
    </xf>
    <xf fontId="32" fillId="18" borderId="24" numFmtId="49" xfId="0" applyNumberFormat="1" applyFont="1" applyFill="1" applyBorder="1" applyAlignment="1">
      <alignment horizontal="left" shrinkToFit="1" vertical="top" wrapText="1"/>
    </xf>
    <xf fontId="33" fillId="18" borderId="25" numFmtId="49" xfId="0" applyNumberFormat="1" applyFont="1" applyFill="1" applyBorder="1" applyAlignment="1">
      <alignment horizontal="center" shrinkToFit="1" vertical="top" wrapText="1"/>
    </xf>
    <xf fontId="32" fillId="18" borderId="25" numFmtId="0" xfId="0" applyFont="1" applyFill="1" applyBorder="1" applyAlignment="1">
      <alignment horizontal="center" shrinkToFit="1" vertical="top" wrapText="1"/>
    </xf>
    <xf fontId="33" fillId="18" borderId="25" numFmtId="0" xfId="0" applyFont="1" applyFill="1" applyBorder="1" applyAlignment="1">
      <alignment horizontal="center" shrinkToFit="1" vertical="top" wrapText="1"/>
    </xf>
    <xf fontId="33" fillId="18" borderId="15" numFmtId="0" xfId="0" applyFont="1" applyFill="1" applyBorder="1" applyAlignment="1">
      <alignment horizontal="center" shrinkToFit="1" vertical="top" wrapText="1"/>
    </xf>
    <xf fontId="31" fillId="18" borderId="26" numFmtId="1" xfId="0" applyNumberFormat="1" applyFont="1" applyFill="1" applyBorder="1" applyAlignment="1">
      <alignment horizontal="center" vertical="top" wrapText="1"/>
    </xf>
    <xf fontId="21" fillId="18" borderId="27" numFmtId="0" xfId="0" applyFont="1" applyFill="1" applyBorder="1" applyAlignment="1">
      <alignment horizontal="center" vertical="center"/>
    </xf>
    <xf fontId="25" fillId="18" borderId="28" numFmtId="0" xfId="0" applyFont="1" applyFill="1" applyBorder="1" applyAlignment="1">
      <alignment horizontal="left" vertical="top" wrapText="1"/>
    </xf>
    <xf fontId="32" fillId="18" borderId="29" numFmtId="49" xfId="0" applyNumberFormat="1" applyFont="1" applyFill="1" applyBorder="1" applyAlignment="1">
      <alignment horizontal="left" shrinkToFit="1" vertical="top" wrapText="1"/>
    </xf>
    <xf fontId="33" fillId="18" borderId="30" numFmtId="49" xfId="0" applyNumberFormat="1" applyFont="1" applyFill="1" applyBorder="1" applyAlignment="1">
      <alignment horizontal="center" shrinkToFit="1" vertical="top" wrapText="1"/>
    </xf>
    <xf fontId="32" fillId="18" borderId="31" numFmtId="0" xfId="0" applyFont="1" applyFill="1" applyBorder="1" applyAlignment="1">
      <alignment horizontal="center" shrinkToFit="1" vertical="top" wrapText="1"/>
    </xf>
    <xf fontId="33" fillId="18" borderId="31" numFmtId="0" xfId="0" applyFont="1" applyFill="1" applyBorder="1" applyAlignment="1">
      <alignment horizontal="center" shrinkToFit="1" vertical="top" wrapText="1"/>
    </xf>
    <xf fontId="33" fillId="18" borderId="32" numFmtId="0" xfId="0" applyFont="1" applyFill="1" applyBorder="1" applyAlignment="1">
      <alignment horizontal="center" shrinkToFit="1" vertical="top" wrapText="1"/>
    </xf>
    <xf fontId="31" fillId="18" borderId="33" numFmtId="1" xfId="0" applyNumberFormat="1" applyFont="1" applyFill="1" applyBorder="1" applyAlignment="1">
      <alignment horizontal="center" vertical="top" wrapText="1"/>
    </xf>
    <xf fontId="32" fillId="18" borderId="34" numFmtId="49" xfId="0" applyNumberFormat="1" applyFont="1" applyFill="1" applyBorder="1" applyAlignment="1">
      <alignment horizontal="left" shrinkToFit="1" vertical="top" wrapText="1"/>
    </xf>
    <xf fontId="33" fillId="18" borderId="19" numFmtId="49" xfId="0" applyNumberFormat="1" applyFont="1" applyFill="1" applyBorder="1" applyAlignment="1">
      <alignment horizontal="center" shrinkToFit="1" vertical="top" wrapText="1"/>
    </xf>
    <xf fontId="32" fillId="18" borderId="10" numFmtId="0" xfId="0" applyFont="1" applyFill="1" applyBorder="1" applyAlignment="1">
      <alignment horizontal="center" shrinkToFit="1" vertical="top" wrapText="1"/>
    </xf>
    <xf fontId="33" fillId="18" borderId="10" numFmtId="0" xfId="0" applyFont="1" applyFill="1" applyBorder="1" applyAlignment="1">
      <alignment horizontal="center" shrinkToFit="1" vertical="top" wrapText="1"/>
    </xf>
    <xf fontId="32" fillId="18" borderId="35" numFmtId="49" xfId="0" applyNumberFormat="1" applyFont="1" applyFill="1" applyBorder="1" applyAlignment="1">
      <alignment horizontal="left" shrinkToFit="1" vertical="top" wrapText="1"/>
    </xf>
    <xf fontId="33" fillId="18" borderId="36" numFmtId="0" xfId="0" applyFont="1" applyFill="1" applyBorder="1" applyAlignment="1">
      <alignment horizontal="center" shrinkToFit="1" vertical="top" wrapText="1"/>
    </xf>
    <xf fontId="33" fillId="18" borderId="19" numFmtId="0" xfId="0" applyFont="1" applyFill="1" applyBorder="1" applyAlignment="1">
      <alignment horizontal="center" shrinkToFit="1" vertical="top" wrapText="1"/>
    </xf>
    <xf fontId="33" fillId="18" borderId="37" numFmtId="0" xfId="0" applyFont="1" applyFill="1" applyBorder="1" applyAlignment="1">
      <alignment horizontal="center" shrinkToFit="1" vertical="top" wrapText="1"/>
    </xf>
    <xf fontId="31" fillId="18" borderId="38" numFmtId="1" xfId="0" applyNumberFormat="1" applyFont="1" applyFill="1" applyBorder="1" applyAlignment="1">
      <alignment horizontal="center" vertical="top" wrapText="1"/>
    </xf>
    <xf fontId="21" fillId="18" borderId="39" numFmtId="0" xfId="0" applyFont="1" applyFill="1" applyBorder="1" applyAlignment="1">
      <alignment horizontal="center" vertical="center"/>
    </xf>
    <xf fontId="25" fillId="18" borderId="40" numFmtId="0" xfId="0" applyFont="1" applyFill="1" applyBorder="1" applyAlignment="1">
      <alignment horizontal="left" vertical="top" wrapText="1"/>
    </xf>
    <xf fontId="32" fillId="18" borderId="41" numFmtId="49" xfId="0" applyNumberFormat="1" applyFont="1" applyFill="1" applyBorder="1" applyAlignment="1">
      <alignment horizontal="left" shrinkToFit="1" vertical="top" wrapText="1"/>
    </xf>
    <xf fontId="33" fillId="18" borderId="20" numFmtId="165" xfId="0" applyNumberFormat="1" applyFont="1" applyFill="1" applyBorder="1" applyAlignment="1">
      <alignment horizontal="center" shrinkToFit="1" vertical="top" wrapText="1"/>
    </xf>
    <xf fontId="33" fillId="18" borderId="42" numFmtId="0" xfId="0" applyFont="1" applyFill="1" applyBorder="1" applyAlignment="1">
      <alignment horizontal="center" shrinkToFit="1" vertical="top" wrapText="1"/>
    </xf>
    <xf fontId="33" fillId="18" borderId="20" numFmtId="0" xfId="0" applyFont="1" applyFill="1" applyBorder="1" applyAlignment="1">
      <alignment horizontal="center" shrinkToFit="1" vertical="top" wrapText="1"/>
    </xf>
    <xf fontId="34" fillId="18" borderId="43" numFmtId="1" xfId="0" applyNumberFormat="1" applyFont="1" applyFill="1" applyBorder="1" applyAlignment="1">
      <alignment horizontal="center" vertical="top" wrapText="1"/>
    </xf>
    <xf fontId="32" fillId="18" borderId="44" numFmtId="49" xfId="0" applyNumberFormat="1" applyFont="1" applyFill="1" applyBorder="1" applyAlignment="1">
      <alignment horizontal="left" shrinkToFit="1" vertical="top" wrapText="1"/>
    </xf>
    <xf fontId="32" fillId="18" borderId="30" numFmtId="0" xfId="0" applyFont="1" applyFill="1" applyBorder="1" applyAlignment="1">
      <alignment horizontal="center" shrinkToFit="1" vertical="top" wrapText="1"/>
    </xf>
    <xf fontId="33" fillId="18" borderId="30" numFmtId="0" xfId="0" applyFont="1" applyFill="1" applyBorder="1" applyAlignment="1">
      <alignment horizontal="center" shrinkToFit="1" vertical="top" wrapText="1"/>
    </xf>
    <xf fontId="31" fillId="18" borderId="45" numFmtId="1" xfId="0" applyNumberFormat="1" applyFont="1" applyFill="1" applyBorder="1" applyAlignment="1">
      <alignment horizontal="center" vertical="top" wrapText="1"/>
    </xf>
    <xf fontId="25" fillId="18" borderId="46" numFmtId="0" xfId="0" applyFont="1" applyFill="1" applyBorder="1" applyAlignment="1">
      <alignment horizontal="left" vertical="top" wrapText="1"/>
    </xf>
    <xf fontId="32" fillId="18" borderId="42" numFmtId="49" xfId="0" applyNumberFormat="1" applyFont="1" applyFill="1" applyBorder="1" applyAlignment="1">
      <alignment horizontal="left" shrinkToFit="1" vertical="top" wrapText="1"/>
    </xf>
    <xf fontId="33" fillId="18" borderId="20" numFmtId="164" xfId="0" applyNumberFormat="1" applyFont="1" applyFill="1" applyBorder="1" applyAlignment="1">
      <alignment horizontal="center" shrinkToFit="1" vertical="top" wrapText="1"/>
    </xf>
    <xf fontId="32" fillId="18" borderId="20" numFmtId="0" xfId="0" applyFont="1" applyFill="1" applyBorder="1" applyAlignment="1">
      <alignment horizontal="center" shrinkToFit="1" vertical="top" wrapText="1"/>
    </xf>
    <xf fontId="25" fillId="18" borderId="0" numFmtId="0" xfId="0" applyFont="1" applyFill="1" applyAlignment="1">
      <alignment horizontal="left" vertical="top" wrapText="1"/>
    </xf>
    <xf fontId="32" fillId="18" borderId="30" numFmtId="49" xfId="0" applyNumberFormat="1" applyFont="1" applyFill="1" applyBorder="1" applyAlignment="1">
      <alignment horizontal="left" shrinkToFit="1" vertical="top" wrapText="1"/>
    </xf>
    <xf fontId="32" fillId="18" borderId="20" numFmtId="49" xfId="0" applyNumberFormat="1" applyFont="1" applyFill="1" applyBorder="1" applyAlignment="1">
      <alignment horizontal="left" shrinkToFit="1" vertical="top" wrapText="1"/>
    </xf>
    <xf fontId="25" fillId="18" borderId="47" numFmtId="0" xfId="0" applyFont="1" applyFill="1" applyBorder="1" applyAlignment="1">
      <alignment horizontal="left" vertical="top" wrapText="1"/>
    </xf>
    <xf fontId="33" fillId="18" borderId="31" numFmtId="49" xfId="0" applyNumberFormat="1" applyFont="1" applyFill="1" applyBorder="1" applyAlignment="1">
      <alignment horizontal="center" shrinkToFit="1" vertical="top" wrapText="1"/>
    </xf>
    <xf fontId="33" fillId="18" borderId="48" numFmtId="0" xfId="0" applyFont="1" applyFill="1" applyBorder="1" applyAlignment="1">
      <alignment horizontal="center" shrinkToFit="1" vertical="top" wrapText="1"/>
    </xf>
    <xf fontId="21" fillId="18" borderId="49" numFmtId="0" xfId="0" applyFont="1" applyFill="1" applyBorder="1" applyAlignment="1">
      <alignment horizontal="center" vertical="center"/>
    </xf>
    <xf fontId="33" fillId="18" borderId="20" numFmtId="49" xfId="0" applyNumberFormat="1" applyFont="1" applyFill="1" applyBorder="1" applyAlignment="1">
      <alignment horizontal="center" shrinkToFit="1" vertical="top" wrapText="1"/>
    </xf>
    <xf fontId="33" fillId="18" borderId="20" numFmtId="0" xfId="0" applyFont="1" applyFill="1" applyBorder="1" applyAlignment="1">
      <alignment horizontal="center" shrinkToFit="1" vertical="center" wrapText="1"/>
    </xf>
    <xf fontId="25" fillId="18" borderId="22" numFmtId="0" xfId="0" applyFont="1" applyFill="1" applyBorder="1" applyAlignment="1">
      <alignment horizontal="left" vertical="top" wrapText="1"/>
    </xf>
    <xf fontId="32" fillId="18" borderId="17" numFmtId="49" xfId="0" applyNumberFormat="1" applyFont="1" applyFill="1" applyBorder="1" applyAlignment="1">
      <alignment horizontal="left" shrinkToFit="1" vertical="top" wrapText="1"/>
    </xf>
    <xf fontId="31" fillId="18" borderId="18" numFmtId="1" xfId="0" applyNumberFormat="1" applyFont="1" applyFill="1" applyBorder="1" applyAlignment="1">
      <alignment horizontal="center" vertical="top" wrapText="1"/>
    </xf>
    <xf fontId="25" fillId="18" borderId="39" numFmtId="0" xfId="0" applyFont="1" applyFill="1" applyBorder="1" applyAlignment="1">
      <alignment horizontal="left" vertical="top" wrapText="1"/>
    </xf>
    <xf fontId="25" fillId="18" borderId="27" numFmtId="0" xfId="0" applyFont="1" applyFill="1" applyBorder="1" applyAlignment="1">
      <alignment horizontal="left" vertical="top" wrapText="1"/>
    </xf>
    <xf fontId="0" fillId="18" borderId="30" numFmtId="0" xfId="0" applyFill="1" applyBorder="1"/>
    <xf fontId="31" fillId="18" borderId="50" numFmtId="1" xfId="0" applyNumberFormat="1" applyFont="1" applyFill="1" applyBorder="1" applyAlignment="1">
      <alignment horizontal="center" vertical="top" wrapText="1"/>
    </xf>
    <xf fontId="32" fillId="18" borderId="47" numFmtId="49" xfId="0" applyNumberFormat="1" applyFont="1" applyFill="1" applyBorder="1" applyAlignment="1">
      <alignment horizontal="left" shrinkToFit="1" vertical="top" wrapText="1"/>
    </xf>
    <xf fontId="0" fillId="18" borderId="10" numFmtId="0" xfId="0" applyFill="1" applyBorder="1"/>
    <xf fontId="32" fillId="18" borderId="36" numFmtId="49" xfId="0" applyNumberFormat="1" applyFont="1" applyFill="1" applyBorder="1" applyAlignment="1">
      <alignment horizontal="left" shrinkToFit="1" vertical="top" wrapText="1"/>
    </xf>
    <xf fontId="32" fillId="18" borderId="19" numFmtId="0" xfId="0" applyFont="1" applyFill="1" applyBorder="1" applyAlignment="1">
      <alignment horizontal="center" shrinkToFit="1" vertical="top" wrapText="1"/>
    </xf>
    <xf fontId="33" fillId="18" borderId="19" numFmtId="0" xfId="0" applyFont="1" applyFill="1" applyBorder="1" applyAlignment="1">
      <alignment horizontal="center" shrinkToFit="1" vertical="center" wrapText="1"/>
    </xf>
    <xf fontId="34" fillId="18" borderId="21" numFmtId="1" xfId="0" applyNumberFormat="1" applyFont="1" applyFill="1" applyBorder="1" applyAlignment="1">
      <alignment horizontal="center" vertical="top" wrapText="1"/>
    </xf>
    <xf fontId="25" fillId="18" borderId="51" numFmtId="0" xfId="0" applyFont="1" applyFill="1" applyBorder="1" applyAlignment="1">
      <alignment horizontal="left" vertical="top" wrapText="1"/>
    </xf>
    <xf fontId="32" fillId="18" borderId="52" numFmtId="49" xfId="0" applyNumberFormat="1" applyFont="1" applyFill="1" applyBorder="1" applyAlignment="1">
      <alignment horizontal="left" shrinkToFit="1" vertical="top" wrapText="1"/>
    </xf>
    <xf fontId="33" fillId="18" borderId="53" numFmtId="49" xfId="0" applyNumberFormat="1" applyFont="1" applyFill="1" applyBorder="1" applyAlignment="1">
      <alignment horizontal="center" shrinkToFit="1" vertical="top" wrapText="1"/>
    </xf>
    <xf fontId="32" fillId="18" borderId="52" numFmtId="0" xfId="0" applyFont="1" applyFill="1" applyBorder="1" applyAlignment="1">
      <alignment horizontal="center" shrinkToFit="1" vertical="top" wrapText="1"/>
    </xf>
    <xf fontId="33" fillId="18" borderId="52" numFmtId="0" xfId="0" applyFont="1" applyFill="1" applyBorder="1" applyAlignment="1">
      <alignment horizontal="center" shrinkToFit="1" vertical="top" wrapText="1"/>
    </xf>
    <xf fontId="33" fillId="18" borderId="52" numFmtId="0" xfId="0" applyFont="1" applyFill="1" applyBorder="1" applyAlignment="1">
      <alignment horizontal="center" shrinkToFit="1" vertical="center" wrapText="1"/>
    </xf>
    <xf fontId="31" fillId="18" borderId="54" numFmtId="1" xfId="0" applyNumberFormat="1" applyFont="1" applyFill="1" applyBorder="1" applyAlignment="1">
      <alignment horizontal="center" vertical="top" wrapText="1"/>
    </xf>
    <xf fontId="25" fillId="18" borderId="55" numFmtId="0" xfId="0" applyFont="1" applyFill="1" applyBorder="1" applyAlignment="1">
      <alignment horizontal="left" vertical="top" wrapText="1"/>
    </xf>
    <xf fontId="32" fillId="18" borderId="56" numFmtId="49" xfId="0" applyNumberFormat="1" applyFont="1" applyFill="1" applyBorder="1" applyAlignment="1">
      <alignment horizontal="left" shrinkToFit="1" vertical="top" wrapText="1"/>
    </xf>
    <xf fontId="33" fillId="18" borderId="56" numFmtId="49" xfId="0" applyNumberFormat="1" applyFont="1" applyFill="1" applyBorder="1" applyAlignment="1">
      <alignment horizontal="center" shrinkToFit="1" vertical="top" wrapText="1"/>
    </xf>
    <xf fontId="32" fillId="18" borderId="56" numFmtId="0" xfId="0" applyFont="1" applyFill="1" applyBorder="1" applyAlignment="1">
      <alignment horizontal="center" shrinkToFit="1" vertical="top" wrapText="1"/>
    </xf>
    <xf fontId="33" fillId="18" borderId="56" numFmtId="0" xfId="0" applyFont="1" applyFill="1" applyBorder="1" applyAlignment="1">
      <alignment horizontal="center" shrinkToFit="1" vertical="top" wrapText="1"/>
    </xf>
    <xf fontId="33" fillId="18" borderId="56" numFmtId="0" xfId="0" applyFont="1" applyFill="1" applyBorder="1" applyAlignment="1">
      <alignment horizontal="center" shrinkToFit="1" vertical="center" wrapText="1"/>
    </xf>
    <xf fontId="34" fillId="18" borderId="57" numFmtId="1" xfId="0" applyNumberFormat="1" applyFont="1" applyFill="1" applyBorder="1" applyAlignment="1">
      <alignment horizontal="center" vertical="top" wrapText="1"/>
    </xf>
    <xf fontId="32" fillId="18" borderId="58" numFmtId="49" xfId="0" applyNumberFormat="1" applyFont="1" applyFill="1" applyBorder="1" applyAlignment="1">
      <alignment horizontal="left" shrinkToFit="1" vertical="top" wrapText="1"/>
    </xf>
    <xf fontId="33" fillId="18" borderId="59" numFmtId="49" xfId="0" applyNumberFormat="1" applyFont="1" applyFill="1" applyBorder="1" applyAlignment="1">
      <alignment horizontal="center" shrinkToFit="1" vertical="top" wrapText="1"/>
    </xf>
    <xf fontId="32" fillId="18" borderId="59" numFmtId="0" xfId="0" applyFont="1" applyFill="1" applyBorder="1" applyAlignment="1">
      <alignment horizontal="center" shrinkToFit="1" vertical="top" wrapText="1"/>
    </xf>
    <xf fontId="33" fillId="18" borderId="59" numFmtId="0" xfId="0" applyFont="1" applyFill="1" applyBorder="1" applyAlignment="1">
      <alignment horizontal="center" shrinkToFit="1" vertical="top" wrapText="1"/>
    </xf>
    <xf fontId="31" fillId="18" borderId="60" numFmtId="1" xfId="0" applyNumberFormat="1" applyFont="1" applyFill="1" applyBorder="1" applyAlignment="1">
      <alignment horizontal="center" vertical="top" wrapText="1"/>
    </xf>
    <xf fontId="32" fillId="18" borderId="61" numFmtId="49" xfId="0" applyNumberFormat="1" applyFont="1" applyFill="1" applyBorder="1" applyAlignment="1">
      <alignment horizontal="left" shrinkToFit="1" vertical="top" wrapText="1"/>
    </xf>
    <xf fontId="33" fillId="18" borderId="62" numFmtId="49" xfId="0" applyNumberFormat="1" applyFont="1" applyFill="1" applyBorder="1" applyAlignment="1">
      <alignment horizontal="center" shrinkToFit="1" vertical="top" wrapText="1"/>
    </xf>
    <xf fontId="32" fillId="18" borderId="62" numFmtId="0" xfId="0" applyFont="1" applyFill="1" applyBorder="1" applyAlignment="1">
      <alignment horizontal="center" shrinkToFit="1" vertical="top" wrapText="1"/>
    </xf>
    <xf fontId="33" fillId="18" borderId="62" numFmtId="0" xfId="0" applyFont="1" applyFill="1" applyBorder="1" applyAlignment="1">
      <alignment horizontal="center" shrinkToFit="1" vertical="top" wrapText="1"/>
    </xf>
    <xf fontId="32" fillId="18" borderId="63" numFmtId="49" xfId="0" applyNumberFormat="1" applyFont="1" applyFill="1" applyBorder="1" applyAlignment="1">
      <alignment horizontal="left" shrinkToFit="1" vertical="top" wrapText="1"/>
    </xf>
    <xf fontId="33" fillId="18" borderId="64" numFmtId="49" xfId="0" applyNumberFormat="1" applyFont="1" applyFill="1" applyBorder="1" applyAlignment="1">
      <alignment horizontal="center" shrinkToFit="1" vertical="top" wrapText="1"/>
    </xf>
    <xf fontId="32" fillId="18" borderId="65" numFmtId="49" xfId="0" applyNumberFormat="1" applyFont="1" applyFill="1" applyBorder="1" applyAlignment="1">
      <alignment horizontal="left" shrinkToFit="1" vertical="top" wrapText="1"/>
    </xf>
    <xf fontId="32" fillId="18" borderId="66" numFmtId="0" xfId="0" applyFont="1" applyFill="1" applyBorder="1" applyAlignment="1">
      <alignment horizontal="center" shrinkToFit="1" vertical="top" wrapText="1"/>
    </xf>
    <xf fontId="33" fillId="18" borderId="66" numFmtId="0" xfId="0" applyFont="1" applyFill="1" applyBorder="1" applyAlignment="1">
      <alignment horizontal="center" shrinkToFit="1" vertical="top" wrapText="1"/>
    </xf>
    <xf fontId="33" fillId="18" borderId="66" numFmtId="49" xfId="0" applyNumberFormat="1" applyFont="1" applyFill="1" applyBorder="1" applyAlignment="1">
      <alignment horizontal="center" shrinkToFit="1" vertical="top" wrapText="1"/>
    </xf>
    <xf fontId="33" fillId="18" borderId="10" numFmtId="49" xfId="0" applyNumberFormat="1" applyFont="1" applyFill="1" applyBorder="1" applyAlignment="1">
      <alignment horizontal="center" shrinkToFit="1" vertical="top" wrapText="1"/>
    </xf>
    <xf fontId="32" fillId="18" borderId="67" numFmtId="49" xfId="0" applyNumberFormat="1" applyFont="1" applyFill="1" applyBorder="1" applyAlignment="1">
      <alignment horizontal="left" shrinkToFit="1" vertical="top" wrapText="1"/>
    </xf>
    <xf fontId="32" fillId="18" borderId="68" numFmtId="0" xfId="0" applyFont="1" applyFill="1" applyBorder="1" applyAlignment="1">
      <alignment horizontal="center" shrinkToFit="1" vertical="top" wrapText="1"/>
    </xf>
    <xf fontId="33" fillId="18" borderId="10" numFmtId="49" xfId="0" applyNumberFormat="1" applyFont="1" applyFill="1" applyBorder="1" applyAlignment="1">
      <alignment horizontal="center" shrinkToFit="1" vertical="top"/>
    </xf>
    <xf fontId="32" fillId="18" borderId="37" numFmtId="0" xfId="0" applyFont="1" applyFill="1" applyBorder="1" applyAlignment="1">
      <alignment horizontal="center" shrinkToFit="1" vertical="top" wrapText="1"/>
    </xf>
    <xf fontId="32" fillId="18" borderId="69" numFmtId="49" xfId="0" applyNumberFormat="1" applyFont="1" applyFill="1" applyBorder="1" applyAlignment="1">
      <alignment horizontal="left" shrinkToFit="1" vertical="top" wrapText="1"/>
    </xf>
    <xf fontId="32" fillId="18" borderId="53" numFmtId="0" xfId="0" applyFont="1" applyFill="1" applyBorder="1" applyAlignment="1">
      <alignment horizontal="center" shrinkToFit="1" vertical="top" wrapText="1"/>
    </xf>
    <xf fontId="34" fillId="18" borderId="70" numFmtId="1" xfId="0" applyNumberFormat="1" applyFont="1" applyFill="1" applyBorder="1" applyAlignment="1">
      <alignment horizontal="center" vertical="top" wrapText="1"/>
    </xf>
    <xf fontId="0" fillId="18" borderId="0" numFmtId="1" xfId="0" applyNumberFormat="1" applyFill="1"/>
    <xf fontId="25" fillId="18" borderId="17" numFmtId="0" xfId="0" applyFont="1" applyFill="1" applyBorder="1" applyAlignment="1">
      <alignment horizontal="left" vertical="top" wrapText="1"/>
    </xf>
    <xf fontId="25" fillId="18" borderId="67" numFmtId="0" xfId="0" applyFont="1" applyFill="1" applyBorder="1" applyAlignment="1">
      <alignment horizontal="left" vertical="top" wrapText="1"/>
    </xf>
    <xf fontId="25" fillId="18" borderId="71" numFmtId="0" xfId="0" applyFont="1" applyFill="1" applyBorder="1" applyAlignment="1">
      <alignment horizontal="left" vertical="top" wrapText="1"/>
    </xf>
    <xf fontId="32" fillId="18" borderId="72" numFmtId="49" xfId="0" applyNumberFormat="1" applyFont="1" applyFill="1" applyBorder="1" applyAlignment="1">
      <alignment horizontal="left" shrinkToFit="1" vertical="top" wrapText="1"/>
    </xf>
    <xf fontId="33" fillId="18" borderId="73" numFmtId="49" xfId="0" applyNumberFormat="1" applyFont="1" applyFill="1" applyBorder="1" applyAlignment="1">
      <alignment horizontal="center" shrinkToFit="1" vertical="top" wrapText="1"/>
    </xf>
    <xf fontId="32" fillId="18" borderId="48" numFmtId="0" xfId="0" applyFont="1" applyFill="1" applyBorder="1" applyAlignment="1">
      <alignment horizontal="center" shrinkToFit="1" vertical="top" wrapText="1"/>
    </xf>
    <xf fontId="31" fillId="18" borderId="74" numFmtId="1" xfId="0" applyNumberFormat="1" applyFont="1" applyFill="1" applyBorder="1" applyAlignment="1">
      <alignment horizontal="center" vertical="top" wrapText="1"/>
    </xf>
    <xf fontId="25" fillId="18" borderId="75" numFmtId="0" xfId="0" applyFont="1" applyFill="1" applyBorder="1" applyAlignment="1">
      <alignment horizontal="left" vertical="top" wrapText="1"/>
    </xf>
    <xf fontId="33" fillId="18" borderId="76" numFmtId="49" xfId="0" applyNumberFormat="1" applyFont="1" applyFill="1" applyBorder="1" applyAlignment="1">
      <alignment horizontal="center" shrinkToFit="1" vertical="top" wrapText="1"/>
    </xf>
    <xf fontId="32" fillId="18" borderId="25" numFmtId="49" xfId="0" applyNumberFormat="1" applyFont="1" applyFill="1" applyBorder="1" applyAlignment="1">
      <alignment horizontal="left" shrinkToFit="1" vertical="top" wrapText="1"/>
    </xf>
    <xf fontId="32" fillId="18" borderId="15" numFmtId="0" xfId="0" applyFont="1" applyFill="1" applyBorder="1" applyAlignment="1">
      <alignment horizontal="center" shrinkToFit="1" vertical="top" wrapText="1"/>
    </xf>
    <xf fontId="32" fillId="18" borderId="19" numFmtId="49" xfId="0" applyNumberFormat="1" applyFont="1" applyFill="1" applyBorder="1" applyAlignment="1">
      <alignment horizontal="left" shrinkToFit="1" vertical="top" wrapText="1"/>
    </xf>
    <xf fontId="33" fillId="18" borderId="52" numFmtId="49" xfId="0" applyNumberFormat="1" applyFont="1" applyFill="1" applyBorder="1" applyAlignment="1">
      <alignment horizontal="center" shrinkToFit="1" vertical="top" wrapText="1"/>
    </xf>
    <xf fontId="25" fillId="18" borderId="55" numFmtId="0" xfId="0" applyFont="1" applyFill="1" applyBorder="1" applyAlignment="1">
      <alignment horizontal="left" wrapText="1"/>
    </xf>
    <xf fontId="34" fillId="18" borderId="77" numFmtId="1" xfId="0" applyNumberFormat="1" applyFont="1" applyFill="1" applyBorder="1" applyAlignment="1">
      <alignment horizontal="center" vertical="top" wrapText="1"/>
    </xf>
    <xf fontId="31" fillId="18" borderId="78" numFmtId="1" xfId="0" applyNumberFormat="1" applyFont="1" applyFill="1" applyBorder="1" applyAlignment="1">
      <alignment horizontal="center" vertical="top" wrapText="1"/>
    </xf>
    <xf fontId="31" fillId="18" borderId="79" numFmtId="1" xfId="0" applyNumberFormat="1" applyFont="1" applyFill="1" applyBorder="1" applyAlignment="1">
      <alignment horizontal="center" vertical="top" wrapText="1"/>
    </xf>
    <xf fontId="32" fillId="18" borderId="80" numFmtId="49" xfId="0" applyNumberFormat="1" applyFont="1" applyFill="1" applyBorder="1" applyAlignment="1">
      <alignment horizontal="left" shrinkToFit="1" vertical="top" wrapText="1"/>
    </xf>
    <xf fontId="25" fillId="18" borderId="81" numFmtId="0" xfId="0" applyFont="1" applyFill="1" applyBorder="1" applyAlignment="1">
      <alignment horizontal="left" vertical="top" wrapText="1"/>
    </xf>
    <xf fontId="32" fillId="18" borderId="71" numFmtId="49" xfId="0" applyNumberFormat="1" applyFont="1" applyFill="1" applyBorder="1" applyAlignment="1">
      <alignment horizontal="left" shrinkToFit="1" vertical="top" wrapText="1"/>
    </xf>
    <xf fontId="25" fillId="18" borderId="72" numFmtId="0" xfId="0" applyFont="1" applyFill="1" applyBorder="1" applyAlignment="1">
      <alignment horizontal="left" vertical="top" wrapText="1"/>
    </xf>
    <xf fontId="32" fillId="18" borderId="32" numFmtId="0" xfId="0" applyFont="1" applyFill="1" applyBorder="1" applyAlignment="1">
      <alignment horizontal="center" shrinkToFit="1" vertical="top" wrapText="1"/>
    </xf>
    <xf fontId="32" fillId="18" borderId="10" numFmtId="49" xfId="0" applyNumberFormat="1" applyFont="1" applyFill="1" applyBorder="1" applyAlignment="1">
      <alignment horizontal="left" shrinkToFit="1" vertical="top" wrapText="1"/>
    </xf>
    <xf fontId="32" fillId="18" borderId="31" numFmtId="49" xfId="0" applyNumberFormat="1" applyFont="1" applyFill="1" applyBorder="1" applyAlignment="1">
      <alignment horizontal="left" shrinkToFit="1" vertical="top" wrapText="1"/>
    </xf>
    <xf fontId="34" fillId="18" borderId="82" numFmtId="1" xfId="0" applyNumberFormat="1" applyFont="1" applyFill="1" applyBorder="1" applyAlignment="1">
      <alignment horizontal="center" vertical="top" wrapText="1"/>
    </xf>
    <xf fontId="32" fillId="18" borderId="83" numFmtId="49" xfId="0" applyNumberFormat="1" applyFont="1" applyFill="1" applyBorder="1" applyAlignment="1">
      <alignment horizontal="left" shrinkToFit="1" vertical="top" wrapText="1"/>
    </xf>
    <xf fontId="32" fillId="18" borderId="84" numFmtId="49" xfId="0" applyNumberFormat="1" applyFont="1" applyFill="1" applyBorder="1" applyAlignment="1">
      <alignment horizontal="left" shrinkToFit="1" vertical="top" wrapText="1"/>
    </xf>
    <xf fontId="32" fillId="18" borderId="85" numFmtId="49" xfId="0" applyNumberFormat="1" applyFont="1" applyFill="1" applyBorder="1" applyAlignment="1">
      <alignment horizontal="left" shrinkToFit="1" vertical="top" wrapText="1"/>
    </xf>
    <xf fontId="32" fillId="18" borderId="14" numFmtId="49" xfId="0" applyNumberFormat="1" applyFont="1" applyFill="1" applyBorder="1" applyAlignment="1">
      <alignment horizontal="left" shrinkToFit="1" vertical="top" wrapText="1"/>
    </xf>
    <xf fontId="33" fillId="18" borderId="14" numFmtId="49" xfId="0" applyNumberFormat="1" applyFont="1" applyFill="1" applyBorder="1" applyAlignment="1">
      <alignment horizontal="center" shrinkToFit="1" vertical="top" wrapText="1"/>
    </xf>
    <xf fontId="32" fillId="18" borderId="14" numFmtId="0" xfId="0" applyFont="1" applyFill="1" applyBorder="1" applyAlignment="1">
      <alignment horizontal="center" shrinkToFit="1" vertical="top" wrapText="1"/>
    </xf>
    <xf fontId="32" fillId="18" borderId="86" numFmtId="0" xfId="0" applyFont="1" applyFill="1" applyBorder="1" applyAlignment="1">
      <alignment horizontal="center" shrinkToFit="1" vertical="top" wrapText="1"/>
    </xf>
    <xf fontId="31" fillId="18" borderId="21" numFmtId="1" xfId="0" applyNumberFormat="1" applyFont="1" applyFill="1" applyBorder="1" applyAlignment="1">
      <alignment horizontal="center" vertical="top" wrapText="1"/>
    </xf>
    <xf fontId="21" fillId="18" borderId="47" numFmtId="0" xfId="0" applyFont="1" applyFill="1" applyBorder="1" applyAlignment="1">
      <alignment horizontal="left" vertical="top" wrapText="1"/>
    </xf>
    <xf fontId="32" fillId="18" borderId="25" numFmtId="0" xfId="0" applyFont="1" applyFill="1" applyBorder="1" applyAlignment="1">
      <alignment horizontal="center" vertical="top" wrapText="1"/>
    </xf>
    <xf fontId="32" fillId="18" borderId="15" numFmtId="0" xfId="0" applyFont="1" applyFill="1" applyBorder="1" applyAlignment="1">
      <alignment horizontal="center" vertical="top" wrapText="1"/>
    </xf>
    <xf fontId="32" fillId="18" borderId="42" numFmtId="0" xfId="0" applyFont="1" applyFill="1" applyBorder="1" applyAlignment="1">
      <alignment horizontal="left" vertical="top" wrapText="1"/>
    </xf>
    <xf fontId="33" fillId="18" borderId="20" numFmtId="49" xfId="0" applyNumberFormat="1" applyFont="1" applyFill="1" applyBorder="1" applyAlignment="1">
      <alignment horizontal="center" vertical="top" wrapText="1"/>
    </xf>
    <xf fontId="32" fillId="18" borderId="20" numFmtId="0" xfId="0" applyFont="1" applyFill="1" applyBorder="1" applyAlignment="1">
      <alignment horizontal="center" vertical="top" wrapText="1"/>
    </xf>
    <xf fontId="34" fillId="18" borderId="38" numFmtId="1" xfId="0" applyNumberFormat="1" applyFont="1" applyFill="1" applyBorder="1" applyAlignment="1">
      <alignment horizontal="center" vertical="top" wrapText="1"/>
    </xf>
    <xf fontId="25" fillId="18" borderId="36" numFmtId="0" xfId="0" applyFont="1" applyFill="1" applyBorder="1" applyAlignment="1">
      <alignment horizontal="left" vertical="top" wrapText="1"/>
    </xf>
    <xf fontId="25" fillId="18" borderId="72" numFmtId="49" xfId="0" applyNumberFormat="1" applyFont="1" applyFill="1" applyBorder="1" applyAlignment="1">
      <alignment horizontal="left" shrinkToFit="1" vertical="top" wrapText="1"/>
    </xf>
    <xf fontId="33" fillId="18" borderId="25" numFmtId="49" xfId="0" applyNumberFormat="1" applyFont="1" applyFill="1" applyBorder="1" applyAlignment="1">
      <alignment horizontal="center" vertical="top" wrapText="1"/>
    </xf>
    <xf fontId="33" fillId="18" borderId="25" numFmtId="0" xfId="0" applyFont="1" applyFill="1" applyBorder="1" applyAlignment="1">
      <alignment horizontal="center" vertical="top" wrapText="1"/>
    </xf>
    <xf fontId="33" fillId="18" borderId="15" numFmtId="0" xfId="0" applyFont="1" applyFill="1" applyBorder="1" applyAlignment="1">
      <alignment horizontal="center" vertical="top" wrapText="1"/>
    </xf>
    <xf fontId="25" fillId="18" borderId="47" numFmtId="49" xfId="0" applyNumberFormat="1" applyFont="1" applyFill="1" applyBorder="1" applyAlignment="1">
      <alignment horizontal="left" shrinkToFit="1" vertical="top" wrapText="1"/>
    </xf>
    <xf fontId="33" fillId="18" borderId="19" numFmtId="0" xfId="0" applyFont="1" applyFill="1" applyBorder="1" applyAlignment="1">
      <alignment horizontal="center" vertical="top" wrapText="1"/>
    </xf>
    <xf fontId="33" fillId="18" borderId="37" numFmtId="0" xfId="0" applyFont="1" applyFill="1" applyBorder="1" applyAlignment="1">
      <alignment horizontal="center" vertical="top" wrapText="1"/>
    </xf>
    <xf fontId="33" fillId="18" borderId="37" numFmtId="49" xfId="0" applyNumberFormat="1" applyFont="1" applyFill="1" applyBorder="1" applyAlignment="1">
      <alignment horizontal="center" vertical="top" wrapText="1"/>
    </xf>
    <xf fontId="31" fillId="18" borderId="87" numFmtId="1" xfId="0" applyNumberFormat="1" applyFont="1" applyFill="1" applyBorder="1" applyAlignment="1">
      <alignment horizontal="center" vertical="top" wrapText="1"/>
    </xf>
    <xf fontId="33" fillId="18" borderId="10" numFmtId="0" xfId="0" applyFont="1" applyFill="1" applyBorder="1" applyAlignment="1">
      <alignment horizontal="center" vertical="top" wrapText="1"/>
    </xf>
    <xf fontId="33" fillId="18" borderId="19" numFmtId="49" xfId="0" applyNumberFormat="1" applyFont="1" applyFill="1" applyBorder="1" applyAlignment="1">
      <alignment horizontal="center" vertical="top" wrapText="1"/>
    </xf>
    <xf fontId="33" fillId="18" borderId="47" numFmtId="0" xfId="0" applyFont="1" applyFill="1" applyBorder="1" applyAlignment="1">
      <alignment horizontal="center" vertical="top" wrapText="1"/>
    </xf>
    <xf fontId="33" fillId="18" borderId="31" numFmtId="0" xfId="0" applyFont="1" applyFill="1" applyBorder="1" applyAlignment="1">
      <alignment horizontal="center" vertical="top" wrapText="1"/>
    </xf>
    <xf fontId="33" fillId="18" borderId="48" numFmtId="0" xfId="0" applyFont="1" applyFill="1" applyBorder="1" applyAlignment="1">
      <alignment horizontal="center" vertical="top" wrapText="1"/>
    </xf>
    <xf fontId="33" fillId="18" borderId="10" numFmtId="49" xfId="0" applyNumberFormat="1" applyFont="1" applyFill="1" applyBorder="1" applyAlignment="1">
      <alignment horizontal="center" vertical="top" wrapText="1"/>
    </xf>
    <xf fontId="33" fillId="18" borderId="30" numFmtId="49" xfId="0" applyNumberFormat="1" applyFont="1" applyFill="1" applyBorder="1" applyAlignment="1">
      <alignment horizontal="center" vertical="top" wrapText="1"/>
    </xf>
    <xf fontId="33" fillId="18" borderId="30" numFmtId="0" xfId="0" applyFont="1" applyFill="1" applyBorder="1" applyAlignment="1">
      <alignment horizontal="center" vertical="top" wrapText="1"/>
    </xf>
    <xf fontId="33" fillId="18" borderId="32" numFmtId="0" xfId="0" applyFont="1" applyFill="1" applyBorder="1" applyAlignment="1">
      <alignment horizontal="center" vertical="top" wrapText="1"/>
    </xf>
    <xf fontId="33" fillId="18" borderId="31" numFmtId="49" xfId="0" applyNumberFormat="1" applyFont="1" applyFill="1" applyBorder="1" applyAlignment="1">
      <alignment horizontal="center" vertical="top" wrapText="1"/>
    </xf>
    <xf fontId="34" fillId="18" borderId="45" numFmtId="1" xfId="0" applyNumberFormat="1" applyFont="1" applyFill="1" applyBorder="1" applyAlignment="1">
      <alignment horizontal="center" vertical="top" wrapText="1"/>
    </xf>
    <xf fontId="25" fillId="18" borderId="22" numFmtId="49" xfId="0" applyNumberFormat="1" applyFont="1" applyFill="1" applyBorder="1" applyAlignment="1">
      <alignment horizontal="left" shrinkToFit="1" vertical="top" wrapText="1"/>
    </xf>
    <xf fontId="25" fillId="18" borderId="27" numFmtId="49" xfId="0" applyNumberFormat="1" applyFont="1" applyFill="1" applyBorder="1" applyAlignment="1">
      <alignment horizontal="left" shrinkToFit="1" vertical="top" wrapText="1"/>
    </xf>
    <xf fontId="25" fillId="18" borderId="39" numFmtId="49" xfId="0" applyNumberFormat="1" applyFont="1" applyFill="1" applyBorder="1" applyAlignment="1">
      <alignment horizontal="left" shrinkToFit="1" vertical="top" wrapText="1"/>
    </xf>
    <xf fontId="33" fillId="18" borderId="20" numFmtId="0" xfId="0" applyFont="1" applyFill="1" applyBorder="1" applyAlignment="1">
      <alignment horizontal="center" vertical="top" wrapText="1"/>
    </xf>
    <xf fontId="33" fillId="18" borderId="14" numFmtId="49" xfId="0" applyNumberFormat="1" applyFont="1" applyFill="1" applyBorder="1" applyAlignment="1">
      <alignment horizontal="center" vertical="top" wrapText="1"/>
    </xf>
    <xf fontId="31" fillId="18" borderId="88" numFmtId="1" xfId="0" applyNumberFormat="1" applyFont="1" applyFill="1" applyBorder="1" applyAlignment="1">
      <alignment horizontal="center" vertical="top" wrapText="1"/>
    </xf>
    <xf fontId="32" fillId="18" borderId="89" numFmtId="49" xfId="0" applyNumberFormat="1" applyFont="1" applyFill="1" applyBorder="1" applyAlignment="1">
      <alignment horizontal="left" shrinkToFit="1" vertical="top" wrapText="1"/>
    </xf>
    <xf fontId="33" fillId="18" borderId="68" numFmtId="0" xfId="0" applyFont="1" applyFill="1" applyBorder="1" applyAlignment="1">
      <alignment horizontal="center" vertical="top" wrapText="1"/>
    </xf>
    <xf fontId="25" fillId="18" borderId="36" numFmtId="49" xfId="0" applyNumberFormat="1" applyFont="1" applyFill="1" applyBorder="1" applyAlignment="1">
      <alignment horizontal="left" shrinkToFit="1" vertical="top" wrapText="1"/>
    </xf>
    <xf fontId="25" fillId="18" borderId="44" numFmtId="49" xfId="0" applyNumberFormat="1" applyFont="1" applyFill="1" applyBorder="1" applyAlignment="1">
      <alignment horizontal="left" shrinkToFit="1" vertical="top" wrapText="1"/>
    </xf>
    <xf fontId="25" fillId="18" borderId="69" numFmtId="49" xfId="0" applyNumberFormat="1" applyFont="1" applyFill="1" applyBorder="1" applyAlignment="1">
      <alignment horizontal="left" shrinkToFit="1" vertical="top" wrapText="1"/>
    </xf>
    <xf fontId="33" fillId="18" borderId="52" numFmtId="49" xfId="0" applyNumberFormat="1" applyFont="1" applyFill="1" applyBorder="1" applyAlignment="1">
      <alignment horizontal="center" vertical="top" wrapText="1"/>
    </xf>
    <xf fontId="33" fillId="18" borderId="52" numFmtId="0" xfId="0" applyFont="1" applyFill="1" applyBorder="1" applyAlignment="1">
      <alignment horizontal="center" vertical="top" wrapText="1"/>
    </xf>
    <xf fontId="25" fillId="18" borderId="90" numFmtId="49" xfId="0" applyNumberFormat="1" applyFont="1" applyFill="1" applyBorder="1" applyAlignment="1">
      <alignment horizontal="left" shrinkToFit="1" vertical="top" wrapText="1"/>
    </xf>
    <xf fontId="33" fillId="18" borderId="56" numFmtId="49" xfId="0" applyNumberFormat="1" applyFont="1" applyFill="1" applyBorder="1" applyAlignment="1">
      <alignment horizontal="center" vertical="top" wrapText="1"/>
    </xf>
    <xf fontId="33" fillId="18" borderId="56" numFmtId="0" xfId="0" applyFont="1" applyFill="1" applyBorder="1" applyAlignment="1">
      <alignment horizontal="center" vertical="top" wrapText="1"/>
    </xf>
    <xf fontId="33" fillId="18" borderId="14" numFmtId="0" xfId="0" applyFont="1" applyFill="1" applyBorder="1" applyAlignment="1">
      <alignment horizontal="center" vertical="top" wrapText="1"/>
    </xf>
    <xf fontId="33" fillId="18" borderId="86" numFmtId="0" xfId="0" applyFont="1" applyFill="1" applyBorder="1" applyAlignment="1">
      <alignment horizontal="center" vertical="top" wrapText="1"/>
    </xf>
    <xf fontId="32" fillId="18" borderId="75" numFmtId="49" xfId="0" applyNumberFormat="1" applyFont="1" applyFill="1" applyBorder="1" applyAlignment="1">
      <alignment horizontal="left" shrinkToFit="1" vertical="top" wrapText="1"/>
    </xf>
    <xf fontId="33" fillId="18" borderId="91" numFmtId="49" xfId="0" applyNumberFormat="1" applyFont="1" applyFill="1" applyBorder="1" applyAlignment="1">
      <alignment horizontal="center" shrinkToFit="1" vertical="top" wrapText="1"/>
    </xf>
    <xf fontId="32" fillId="18" borderId="91" numFmtId="0" xfId="0" applyFont="1" applyFill="1" applyBorder="1" applyAlignment="1">
      <alignment horizontal="center" shrinkToFit="1" vertical="top" wrapText="1"/>
    </xf>
    <xf fontId="25" fillId="18" borderId="17" numFmtId="49" xfId="0" applyNumberFormat="1" applyFont="1" applyFill="1" applyBorder="1" applyAlignment="1">
      <alignment horizontal="left" shrinkToFit="1" vertical="top" wrapText="1"/>
    </xf>
    <xf fontId="25" fillId="18" borderId="42" numFmtId="49" xfId="0" applyNumberFormat="1" applyFont="1" applyFill="1" applyBorder="1" applyAlignment="1">
      <alignment horizontal="left" shrinkToFit="1" vertical="top" wrapText="1"/>
    </xf>
    <xf fontId="25" fillId="18" borderId="75" numFmtId="49" xfId="0" applyNumberFormat="1" applyFont="1" applyFill="1" applyBorder="1" applyAlignment="1">
      <alignment horizontal="left" shrinkToFit="1" vertical="top" wrapText="1"/>
    </xf>
    <xf fontId="31" fillId="18" borderId="43" numFmtId="1" xfId="0" applyNumberFormat="1" applyFont="1" applyFill="1" applyBorder="1" applyAlignment="1">
      <alignment horizontal="center" vertical="top" wrapText="1"/>
    </xf>
    <xf fontId="33" fillId="18" borderId="14" numFmtId="0" xfId="0" applyFont="1" applyFill="1" applyBorder="1" applyAlignment="1">
      <alignment horizontal="center" shrinkToFit="1" vertical="top" wrapText="1"/>
    </xf>
    <xf fontId="33" fillId="18" borderId="14" numFmtId="0" xfId="0" applyFont="1" applyFill="1" applyBorder="1" applyAlignment="1">
      <alignment horizontal="center" shrinkToFit="1" vertical="center" wrapText="1"/>
    </xf>
    <xf fontId="33" fillId="18" borderId="86" numFmtId="0" xfId="0" applyFont="1" applyFill="1" applyBorder="1" applyAlignment="1">
      <alignment horizontal="center" shrinkToFit="1" vertical="top" wrapText="1"/>
    </xf>
    <xf fontId="33" fillId="18" borderId="10" numFmtId="0" xfId="0" applyFont="1" applyFill="1" applyBorder="1" applyAlignment="1">
      <alignment horizontal="center" shrinkToFit="1" vertical="center" wrapText="1"/>
    </xf>
    <xf fontId="32" fillId="18" borderId="31" numFmtId="0" xfId="0" applyFont="1" applyFill="1" applyBorder="1" applyAlignment="1">
      <alignment horizontal="center" shrinkToFit="1" vertical="center" wrapText="1"/>
    </xf>
    <xf fontId="32" fillId="18" borderId="37" numFmtId="49" xfId="0" applyNumberFormat="1" applyFont="1" applyFill="1" applyBorder="1" applyAlignment="1">
      <alignment horizontal="left" shrinkToFit="1" vertical="top" wrapText="1"/>
    </xf>
    <xf fontId="32" fillId="18" borderId="19" numFmtId="0" xfId="0" applyFont="1" applyFill="1" applyBorder="1" applyAlignment="1">
      <alignment horizontal="center" shrinkToFit="1" vertical="center" wrapText="1"/>
    </xf>
    <xf fontId="32" fillId="18" borderId="10" numFmtId="0" xfId="0" applyFont="1" applyFill="1" applyBorder="1" applyAlignment="1">
      <alignment horizontal="center" shrinkToFit="1" vertical="center" wrapText="1"/>
    </xf>
    <xf fontId="33" fillId="18" borderId="68" numFmtId="0" xfId="0" applyFont="1" applyFill="1" applyBorder="1" applyAlignment="1">
      <alignment horizontal="center" shrinkToFit="1" vertical="top" wrapText="1"/>
    </xf>
    <xf fontId="32" fillId="18" borderId="47" numFmtId="0" xfId="0" applyFont="1" applyFill="1" applyBorder="1" applyAlignment="1">
      <alignment horizontal="center" shrinkToFit="1" vertical="top" wrapText="1"/>
    </xf>
    <xf fontId="32" fillId="18" borderId="92" numFmtId="49" xfId="0" applyNumberFormat="1" applyFont="1" applyFill="1" applyBorder="1" applyAlignment="1">
      <alignment horizontal="left" shrinkToFit="1" vertical="top" wrapText="1"/>
    </xf>
    <xf fontId="32" fillId="18" borderId="67" numFmtId="0" xfId="0" applyFont="1" applyFill="1" applyBorder="1" applyAlignment="1">
      <alignment horizontal="center" shrinkToFit="1" vertical="top" wrapText="1"/>
    </xf>
    <xf fontId="32" fillId="18" borderId="30" numFmtId="0" xfId="0" applyFont="1" applyFill="1" applyBorder="1" applyAlignment="1">
      <alignment horizontal="center" shrinkToFit="1" vertical="center" wrapText="1"/>
    </xf>
    <xf fontId="31" fillId="18" borderId="26" numFmtId="1" xfId="0" applyNumberFormat="1" applyFont="1" applyFill="1" applyBorder="1" applyAlignment="1">
      <alignment horizontal="center" shrinkToFit="1" vertical="top" wrapText="1"/>
    </xf>
    <xf fontId="31" fillId="18" borderId="38" numFmtId="1" xfId="0" applyNumberFormat="1" applyFont="1" applyFill="1" applyBorder="1" applyAlignment="1">
      <alignment horizontal="center" shrinkToFit="1" vertical="top" wrapText="1"/>
    </xf>
    <xf fontId="31" fillId="18" borderId="93" numFmtId="1" xfId="0" applyNumberFormat="1" applyFont="1" applyFill="1" applyBorder="1" applyAlignment="1">
      <alignment horizontal="center" vertical="top" wrapText="1"/>
    </xf>
    <xf fontId="32" fillId="18" borderId="16" numFmtId="49" xfId="0" applyNumberFormat="1" applyFont="1" applyFill="1" applyBorder="1" applyAlignment="1">
      <alignment horizontal="left" shrinkToFit="1" vertical="top" wrapText="1"/>
    </xf>
    <xf fontId="32" fillId="18" borderId="17" numFmtId="0" xfId="0" applyFont="1" applyFill="1" applyBorder="1" applyAlignment="1">
      <alignment horizontal="center" shrinkToFit="1" vertical="top" wrapText="1"/>
    </xf>
    <xf fontId="35" fillId="18" borderId="72" numFmtId="0" xfId="0" applyFont="1" applyFill="1" applyBorder="1" applyAlignment="1">
      <alignment horizontal="left" vertical="top" wrapText="1"/>
    </xf>
    <xf fontId="35" fillId="18" borderId="47" numFmtId="0" xfId="0" applyFont="1" applyFill="1" applyBorder="1" applyAlignment="1">
      <alignment horizontal="left" vertical="top" wrapText="1"/>
    </xf>
    <xf fontId="35" fillId="18" borderId="75" numFmtId="0" xfId="0" applyFont="1" applyFill="1" applyBorder="1" applyAlignment="1">
      <alignment horizontal="left" vertical="top" wrapText="1"/>
    </xf>
    <xf fontId="33" fillId="18" borderId="67" numFmtId="49" xfId="0" applyNumberFormat="1" applyFont="1" applyFill="1" applyBorder="1" applyAlignment="1">
      <alignment horizontal="center" shrinkToFit="1" vertical="top" wrapText="1"/>
    </xf>
    <xf fontId="25" fillId="18" borderId="69" numFmtId="0" xfId="0" applyFont="1" applyFill="1" applyBorder="1" applyAlignment="1">
      <alignment horizontal="left" vertical="top" wrapText="1"/>
    </xf>
    <xf fontId="25" fillId="18" borderId="90" numFmtId="0" xfId="0" applyFont="1" applyFill="1" applyBorder="1" applyAlignment="1">
      <alignment horizontal="left" vertical="top" wrapText="1"/>
    </xf>
    <xf fontId="32" fillId="18" borderId="94" numFmtId="0" xfId="0" applyFont="1" applyFill="1" applyBorder="1" applyAlignment="1">
      <alignment horizontal="center" shrinkToFit="1" vertical="top" wrapText="1"/>
    </xf>
    <xf fontId="0" fillId="20" borderId="0" numFmtId="0" xfId="0" applyFill="1"/>
    <xf fontId="25" fillId="18" borderId="72" numFmtId="0" xfId="0" applyFont="1" applyFill="1" applyBorder="1" applyAlignment="1">
      <alignment vertical="top" wrapText="1"/>
    </xf>
    <xf fontId="32" fillId="18" borderId="30" numFmtId="0" xfId="0" applyFont="1" applyFill="1" applyBorder="1" applyAlignment="1">
      <alignment shrinkToFit="1" vertical="top" wrapText="1"/>
    </xf>
    <xf fontId="26" fillId="18" borderId="26" numFmtId="0" xfId="0" applyFont="1" applyFill="1" applyBorder="1" applyAlignment="1">
      <alignment horizontal="center" vertical="top" wrapText="1"/>
    </xf>
    <xf fontId="25" fillId="18" borderId="47" numFmtId="0" xfId="0" applyFont="1" applyFill="1" applyBorder="1" applyAlignment="1">
      <alignment vertical="top" wrapText="1"/>
    </xf>
    <xf fontId="32" fillId="18" borderId="10" numFmtId="0" xfId="0" applyFont="1" applyFill="1" applyBorder="1" applyAlignment="1">
      <alignment shrinkToFit="1" vertical="top" wrapText="1"/>
    </xf>
    <xf fontId="26" fillId="18" borderId="38" numFmtId="0" xfId="0" applyFont="1" applyFill="1" applyBorder="1" applyAlignment="1">
      <alignment horizontal="center" vertical="top" wrapText="1"/>
    </xf>
    <xf fontId="25" fillId="18" borderId="75" numFmtId="0" xfId="0" applyFont="1" applyFill="1" applyBorder="1" applyAlignment="1">
      <alignment vertical="top" wrapText="1"/>
    </xf>
    <xf fontId="22" fillId="18" borderId="20" numFmtId="0" xfId="0" applyFont="1" applyFill="1" applyBorder="1" applyAlignment="1">
      <alignment shrinkToFit="1" wrapText="1"/>
    </xf>
    <xf fontId="0" fillId="18" borderId="56" numFmtId="0" xfId="0" applyFill="1" applyBorder="1" applyAlignment="1">
      <alignment shrinkToFit="1" wrapText="1"/>
    </xf>
    <xf fontId="25" fillId="18" borderId="22" numFmtId="0" xfId="0" applyFont="1" applyFill="1" applyBorder="1" applyAlignment="1">
      <alignment vertical="top" wrapText="1"/>
    </xf>
    <xf fontId="32" fillId="18" borderId="80" numFmtId="0" xfId="0" applyFont="1" applyFill="1" applyBorder="1" applyAlignment="1">
      <alignment shrinkToFit="1" vertical="top" wrapText="1"/>
    </xf>
    <xf fontId="25" fillId="18" borderId="27" numFmtId="0" xfId="0" applyFont="1" applyFill="1" applyBorder="1" applyAlignment="1">
      <alignment vertical="top" wrapText="1"/>
    </xf>
    <xf fontId="32" fillId="18" borderId="67" numFmtId="0" xfId="0" applyFont="1" applyFill="1" applyBorder="1" applyAlignment="1">
      <alignment shrinkToFit="1" vertical="top" wrapText="1"/>
    </xf>
    <xf fontId="25" fillId="18" borderId="39" numFmtId="0" xfId="0" applyFont="1" applyFill="1" applyBorder="1" applyAlignment="1">
      <alignment vertical="top" wrapText="1"/>
    </xf>
    <xf fontId="32" fillId="18" borderId="36" numFmtId="0" xfId="0" applyFont="1" applyFill="1" applyBorder="1" applyAlignment="1">
      <alignment shrinkToFit="1" vertical="top" wrapText="1"/>
    </xf>
    <xf fontId="32" fillId="18" borderId="95" numFmtId="0" xfId="0" applyFont="1" applyFill="1" applyBorder="1" applyAlignment="1">
      <alignment horizontal="center" shrinkToFit="1" vertical="top" wrapText="1"/>
    </xf>
    <xf fontId="33" fillId="18" borderId="89" numFmtId="49" xfId="0" applyNumberFormat="1" applyFont="1" applyFill="1" applyBorder="1" applyAlignment="1">
      <alignment horizontal="center" shrinkToFit="1" vertical="top" wrapText="1"/>
    </xf>
    <xf fontId="25" fillId="18" borderId="96" numFmtId="0" xfId="0" applyFont="1" applyFill="1" applyBorder="1" applyAlignment="1">
      <alignment vertical="top"/>
    </xf>
    <xf fontId="32" fillId="18" borderId="25" numFmtId="0" xfId="0" applyFont="1" applyFill="1" applyBorder="1" applyAlignment="1">
      <alignment vertical="top"/>
    </xf>
    <xf fontId="33" fillId="18" borderId="25" numFmtId="49" xfId="0" applyNumberFormat="1" applyFont="1" applyFill="1" applyBorder="1" applyAlignment="1">
      <alignment horizontal="center" vertical="top"/>
    </xf>
    <xf fontId="33" fillId="18" borderId="25" numFmtId="0" xfId="0" applyFont="1" applyFill="1" applyBorder="1" applyAlignment="1">
      <alignment horizontal="center" vertical="top"/>
    </xf>
    <xf fontId="33" fillId="18" borderId="15" numFmtId="0" xfId="0" applyFont="1" applyFill="1" applyBorder="1" applyAlignment="1">
      <alignment horizontal="center" vertical="top"/>
    </xf>
    <xf fontId="25" fillId="18" borderId="72" numFmtId="0" xfId="0" applyFont="1" applyFill="1" applyBorder="1" applyAlignment="1">
      <alignment vertical="top"/>
    </xf>
    <xf fontId="32" fillId="18" borderId="19" numFmtId="0" xfId="0" applyFont="1" applyFill="1" applyBorder="1" applyAlignment="1">
      <alignment vertical="top"/>
    </xf>
    <xf fontId="25" fillId="18" borderId="23" numFmtId="0" xfId="0" applyFont="1" applyFill="1" applyBorder="1" applyAlignment="1">
      <alignment vertical="top"/>
    </xf>
    <xf fontId="32" fillId="18" borderId="80" numFmtId="0" xfId="0" applyFont="1" applyFill="1" applyBorder="1" applyAlignment="1">
      <alignment vertical="top"/>
    </xf>
    <xf fontId="25" fillId="18" borderId="28" numFmtId="0" xfId="0" applyFont="1" applyFill="1" applyBorder="1" applyAlignment="1">
      <alignment vertical="top"/>
    </xf>
    <xf fontId="32" fillId="18" borderId="47" numFmtId="0" xfId="0" applyFont="1" applyFill="1" applyBorder="1" applyAlignment="1">
      <alignment vertical="top"/>
    </xf>
    <xf fontId="25" fillId="18" borderId="81" numFmtId="0" xfId="0" applyFont="1" applyFill="1" applyBorder="1" applyAlignment="1">
      <alignment vertical="top"/>
    </xf>
    <xf fontId="32" fillId="18" borderId="71" numFmtId="0" xfId="0" applyFont="1" applyFill="1" applyBorder="1" applyAlignment="1">
      <alignment vertical="top"/>
    </xf>
    <xf fontId="25" fillId="18" borderId="44" numFmtId="0" xfId="0" applyFont="1" applyFill="1" applyBorder="1" applyAlignment="1">
      <alignment vertical="top"/>
    </xf>
    <xf fontId="32" fillId="18" borderId="44" numFmtId="0" xfId="0" applyFont="1" applyFill="1" applyBorder="1" applyAlignment="1">
      <alignment vertical="top"/>
    </xf>
    <xf fontId="33" fillId="18" borderId="30" numFmtId="0" xfId="0" applyFont="1" applyFill="1" applyBorder="1" applyAlignment="1">
      <alignment horizontal="center" vertical="top"/>
    </xf>
    <xf fontId="33" fillId="18" borderId="32" numFmtId="0" xfId="0" applyFont="1" applyFill="1" applyBorder="1" applyAlignment="1">
      <alignment horizontal="center" vertical="top"/>
    </xf>
    <xf fontId="25" fillId="18" borderId="42" numFmtId="0" xfId="0" applyFont="1" applyFill="1" applyBorder="1" applyAlignment="1">
      <alignment vertical="top"/>
    </xf>
    <xf fontId="32" fillId="18" borderId="42" numFmtId="0" xfId="0" applyFont="1" applyFill="1" applyBorder="1" applyAlignment="1">
      <alignment vertical="top"/>
    </xf>
    <xf fontId="21" fillId="18" borderId="49" numFmtId="0" xfId="0" applyFont="1" applyFill="1" applyBorder="1" applyAlignment="1">
      <alignment horizontal="center" shrinkToFit="1" vertical="center" wrapText="1"/>
    </xf>
    <xf fontId="25" fillId="18" borderId="47" numFmtId="0" xfId="0" applyFont="1" applyFill="1" applyBorder="1" applyAlignment="1">
      <alignment shrinkToFit="1" vertical="top" wrapText="1"/>
    </xf>
    <xf fontId="32" fillId="18" borderId="69" numFmtId="0" xfId="0" applyFont="1" applyFill="1" applyBorder="1" applyAlignment="1">
      <alignment shrinkToFit="1" vertical="top" wrapText="1"/>
    </xf>
    <xf fontId="33" fillId="18" borderId="53" numFmtId="0" xfId="0" applyFont="1" applyFill="1" applyBorder="1" applyAlignment="1">
      <alignment horizontal="center" shrinkToFit="1" vertical="top" wrapText="1"/>
    </xf>
    <xf fontId="26" fillId="18" borderId="26" numFmtId="0" xfId="0" applyFont="1" applyFill="1" applyBorder="1" applyAlignment="1">
      <alignment horizontal="center" shrinkToFit="1" vertical="top" wrapText="1"/>
    </xf>
    <xf fontId="21" fillId="18" borderId="22" numFmtId="0" xfId="0" applyFont="1" applyFill="1" applyBorder="1" applyAlignment="1">
      <alignment horizontal="center" shrinkToFit="1" vertical="center" wrapText="1"/>
    </xf>
    <xf fontId="25" fillId="18" borderId="75" numFmtId="0" xfId="0" applyFont="1" applyFill="1" applyBorder="1" applyAlignment="1">
      <alignment shrinkToFit="1" vertical="top" wrapText="1"/>
    </xf>
    <xf fontId="25" fillId="18" borderId="0" numFmtId="0" xfId="0" applyFont="1" applyFill="1" applyAlignment="1">
      <alignment shrinkToFit="1" vertical="top" wrapText="1"/>
    </xf>
    <xf fontId="32" fillId="18" borderId="14" numFmtId="0" xfId="0" applyFont="1" applyFill="1" applyBorder="1" applyAlignment="1">
      <alignment shrinkToFit="1" vertical="top" wrapText="1"/>
    </xf>
    <xf fontId="26" fillId="18" borderId="97" numFmtId="0" xfId="0" applyFont="1" applyFill="1" applyBorder="1" applyAlignment="1">
      <alignment horizontal="center" vertical="top" wrapText="1"/>
    </xf>
    <xf fontId="21" fillId="18" borderId="27" numFmtId="0" xfId="0" applyFont="1" applyFill="1" applyBorder="1" applyAlignment="1">
      <alignment horizontal="center" shrinkToFit="1" vertical="center" wrapText="1"/>
    </xf>
    <xf fontId="26" fillId="18" borderId="78" numFmtId="0" xfId="0" applyFont="1" applyFill="1" applyBorder="1" applyAlignment="1">
      <alignment horizontal="center" vertical="top" wrapText="1"/>
    </xf>
    <xf fontId="32" fillId="18" borderId="91" numFmtId="0" xfId="0" applyFont="1" applyFill="1" applyBorder="1" applyAlignment="1">
      <alignment shrinkToFit="1" vertical="top" wrapText="1"/>
    </xf>
    <xf fontId="25" fillId="18" borderId="11" numFmtId="0" xfId="0" applyFont="1" applyFill="1" applyBorder="1" applyAlignment="1">
      <alignment shrinkToFit="1" vertical="top" wrapText="1"/>
    </xf>
    <xf fontId="33" fillId="18" borderId="47" numFmtId="49" xfId="0" applyNumberFormat="1" applyFont="1" applyFill="1" applyBorder="1" applyAlignment="1">
      <alignment horizontal="center" shrinkToFit="1" vertical="top" wrapText="1"/>
    </xf>
    <xf fontId="26" fillId="18" borderId="33" numFmtId="0" xfId="0" applyFont="1" applyFill="1" applyBorder="1" applyAlignment="1">
      <alignment horizontal="center" vertical="top" wrapText="1"/>
    </xf>
    <xf fontId="0" fillId="18" borderId="0" numFmtId="0" xfId="0" applyFill="1"/>
    <xf fontId="32" fillId="18" borderId="19" numFmtId="0" xfId="0" applyFont="1" applyFill="1" applyBorder="1" applyAlignment="1">
      <alignment shrinkToFit="1" vertical="top" wrapText="1"/>
    </xf>
    <xf fontId="33" fillId="18" borderId="36" numFmtId="49" xfId="0" applyNumberFormat="1" applyFont="1" applyFill="1" applyBorder="1" applyAlignment="1">
      <alignment horizontal="center" shrinkToFit="1" vertical="top" wrapText="1"/>
    </xf>
    <xf fontId="21" fillId="18" borderId="39" numFmtId="0" xfId="0" applyFont="1" applyFill="1" applyBorder="1" applyAlignment="1">
      <alignment horizontal="center" shrinkToFit="1" vertical="center" wrapText="1"/>
    </xf>
    <xf fontId="25" fillId="18" borderId="40" numFmtId="0" xfId="0" applyFont="1" applyFill="1" applyBorder="1" applyAlignment="1">
      <alignment shrinkToFit="1" vertical="top" wrapText="1"/>
    </xf>
    <xf fontId="22" fillId="18" borderId="19" numFmtId="0" xfId="0" applyFont="1" applyFill="1" applyBorder="1"/>
    <xf fontId="0" fillId="18" borderId="19" numFmtId="0" xfId="0" applyFill="1" applyBorder="1"/>
    <xf fontId="32" fillId="18" borderId="17" numFmtId="0" xfId="0" applyFont="1" applyFill="1" applyBorder="1" applyAlignment="1">
      <alignment shrinkToFit="1" vertical="top" wrapText="1"/>
    </xf>
    <xf fontId="26" fillId="18" borderId="18" numFmtId="0" xfId="0" applyFont="1" applyFill="1" applyBorder="1" applyAlignment="1">
      <alignment horizontal="center" shrinkToFit="1" vertical="top" wrapText="1"/>
    </xf>
    <xf fontId="32" fillId="18" borderId="47" numFmtId="0" xfId="0" applyFont="1" applyFill="1" applyBorder="1" applyAlignment="1">
      <alignment shrinkToFit="1" vertical="top" wrapText="1"/>
    </xf>
    <xf fontId="26" fillId="18" borderId="33" numFmtId="0" xfId="0" applyFont="1" applyFill="1" applyBorder="1" applyAlignment="1">
      <alignment horizontal="center" shrinkToFit="1" vertical="top" wrapText="1"/>
    </xf>
    <xf fontId="26" fillId="18" borderId="38" numFmtId="0" xfId="0" applyFont="1" applyFill="1" applyBorder="1" applyAlignment="1">
      <alignment horizontal="center" shrinkToFit="1" vertical="top" wrapText="1"/>
    </xf>
    <xf fontId="25" fillId="18" borderId="44" numFmtId="49" xfId="0" applyNumberFormat="1" applyFont="1" applyFill="1" applyBorder="1" applyAlignment="1">
      <alignment vertical="top"/>
    </xf>
    <xf fontId="32" fillId="18" borderId="17" numFmtId="0" xfId="0" applyFont="1" applyFill="1" applyBorder="1" applyAlignment="1">
      <alignment vertical="top"/>
    </xf>
    <xf fontId="33" fillId="18" borderId="31" numFmtId="49" xfId="0" applyNumberFormat="1" applyFont="1" applyFill="1" applyBorder="1" applyAlignment="1">
      <alignment horizontal="center" vertical="top"/>
    </xf>
    <xf fontId="26" fillId="18" borderId="18" numFmtId="0" xfId="0" applyFont="1" applyFill="1" applyBorder="1" applyAlignment="1">
      <alignment horizontal="center" vertical="top"/>
    </xf>
    <xf fontId="25" fillId="18" borderId="36" numFmtId="49" xfId="0" applyNumberFormat="1" applyFont="1" applyFill="1" applyBorder="1" applyAlignment="1">
      <alignment vertical="top"/>
    </xf>
    <xf fontId="25" fillId="18" borderId="22" numFmtId="0" xfId="0" applyFont="1" applyFill="1" applyBorder="1" applyAlignment="1">
      <alignment vertical="top"/>
    </xf>
    <xf fontId="26" fillId="18" borderId="50" numFmtId="0" xfId="0" applyFont="1" applyFill="1" applyBorder="1" applyAlignment="1">
      <alignment horizontal="center" vertical="top"/>
    </xf>
    <xf fontId="25" fillId="18" borderId="27" numFmtId="0" xfId="0" applyFont="1" applyFill="1" applyBorder="1" applyAlignment="1">
      <alignment vertical="top"/>
    </xf>
    <xf fontId="33" fillId="18" borderId="19" numFmtId="49" xfId="0" applyNumberFormat="1" applyFont="1" applyFill="1" applyBorder="1" applyAlignment="1">
      <alignment horizontal="center" vertical="top"/>
    </xf>
    <xf fontId="33" fillId="18" borderId="31" numFmtId="0" xfId="0" applyFont="1" applyFill="1" applyBorder="1" applyAlignment="1">
      <alignment horizontal="center" vertical="top"/>
    </xf>
    <xf fontId="33" fillId="18" borderId="48" numFmtId="0" xfId="0" applyFont="1" applyFill="1" applyBorder="1" applyAlignment="1">
      <alignment horizontal="center" vertical="top"/>
    </xf>
    <xf fontId="26" fillId="18" borderId="38" numFmtId="0" xfId="0" applyFont="1" applyFill="1" applyBorder="1" applyAlignment="1">
      <alignment horizontal="center" vertical="top"/>
    </xf>
    <xf fontId="25" fillId="18" borderId="39" numFmtId="0" xfId="0" applyFont="1" applyFill="1" applyBorder="1" applyAlignment="1">
      <alignment vertical="top"/>
    </xf>
    <xf fontId="25" fillId="18" borderId="47" numFmtId="0" xfId="0" applyFont="1" applyFill="1" applyBorder="1" applyAlignment="1">
      <alignment vertical="top"/>
    </xf>
    <xf fontId="32" fillId="18" borderId="10" numFmtId="0" xfId="0" applyFont="1" applyFill="1" applyBorder="1" applyAlignment="1">
      <alignment vertical="top"/>
    </xf>
    <xf fontId="33" fillId="18" borderId="10" numFmtId="49" xfId="0" applyNumberFormat="1" applyFont="1" applyFill="1" applyBorder="1" applyAlignment="1">
      <alignment horizontal="center" vertical="top"/>
    </xf>
    <xf fontId="33" fillId="18" borderId="10" numFmtId="0" xfId="0" applyFont="1" applyFill="1" applyBorder="1" applyAlignment="1">
      <alignment horizontal="center" vertical="top"/>
    </xf>
    <xf fontId="25" fillId="18" borderId="75" numFmtId="0" xfId="0" applyFont="1" applyFill="1" applyBorder="1" applyAlignment="1">
      <alignment vertical="top"/>
    </xf>
    <xf fontId="32" fillId="18" borderId="31" numFmtId="0" xfId="0" applyFont="1" applyFill="1" applyBorder="1" applyAlignment="1">
      <alignment shrinkToFit="1" vertical="top" wrapText="1"/>
    </xf>
    <xf fontId="21" fillId="18" borderId="49" numFmtId="0" xfId="0" applyFont="1" applyFill="1" applyBorder="1" applyAlignment="1">
      <alignment horizontal="left" vertical="center"/>
    </xf>
    <xf fontId="25" fillId="18" borderId="17" numFmtId="0" xfId="0" applyFont="1" applyFill="1" applyBorder="1" applyAlignment="1">
      <alignment horizontal="left" shrinkToFit="1" vertical="top" wrapText="1"/>
    </xf>
    <xf fontId="32" fillId="18" borderId="72" numFmtId="0" xfId="0" applyFont="1" applyFill="1" applyBorder="1" applyAlignment="1">
      <alignment shrinkToFit="1" vertical="top" wrapText="1"/>
    </xf>
    <xf fontId="25" fillId="18" borderId="0" numFmtId="0" xfId="0" applyFont="1" applyFill="1" applyAlignment="1">
      <alignment horizontal="left" shrinkToFit="1" vertical="top" wrapText="1"/>
    </xf>
    <xf fontId="21" fillId="18" borderId="22" numFmtId="0" xfId="0" applyFont="1" applyFill="1" applyBorder="1" applyAlignment="1">
      <alignment horizontal="left" vertical="center"/>
    </xf>
    <xf fontId="25" fillId="18" borderId="36" numFmtId="0" xfId="0" applyFont="1" applyFill="1" applyBorder="1" applyAlignment="1">
      <alignment horizontal="left" shrinkToFit="1" vertical="top" wrapText="1"/>
    </xf>
    <xf fontId="32" fillId="18" borderId="0" numFmtId="0" xfId="0" applyFont="1" applyFill="1" applyAlignment="1">
      <alignment shrinkToFit="1" vertical="top" wrapText="1"/>
    </xf>
    <xf fontId="25" fillId="18" borderId="23" numFmtId="0" xfId="0" applyFont="1" applyFill="1" applyBorder="1" applyAlignment="1">
      <alignment horizontal="left" shrinkToFit="1" vertical="top" wrapText="1"/>
    </xf>
    <xf fontId="26" fillId="18" borderId="18" numFmtId="0" xfId="0" applyFont="1" applyFill="1" applyBorder="1" applyAlignment="1">
      <alignment horizontal="center" vertical="top" wrapText="1"/>
    </xf>
    <xf fontId="21" fillId="18" borderId="39" numFmtId="0" xfId="0" applyFont="1" applyFill="1" applyBorder="1" applyAlignment="1">
      <alignment horizontal="left" vertical="center"/>
    </xf>
    <xf fontId="25" fillId="18" borderId="81" numFmtId="0" xfId="0" applyFont="1" applyFill="1" applyBorder="1" applyAlignment="1">
      <alignment horizontal="left" shrinkToFit="1" vertical="top" wrapText="1"/>
    </xf>
    <xf fontId="32" fillId="18" borderId="40" numFmtId="0" xfId="0" applyFont="1" applyFill="1" applyBorder="1" applyAlignment="1">
      <alignment shrinkToFit="1" vertical="top" wrapText="1"/>
    </xf>
    <xf fontId="21" fillId="18" borderId="30" numFmtId="0" xfId="0" applyFont="1" applyFill="1" applyBorder="1" applyAlignment="1">
      <alignment horizontal="left" vertical="center"/>
    </xf>
    <xf fontId="26" fillId="18" borderId="91" numFmtId="0" xfId="0" applyFont="1" applyFill="1" applyBorder="1" applyAlignment="1">
      <alignment horizontal="left" shrinkToFit="1" vertical="top" wrapText="1"/>
    </xf>
    <xf fontId="36" fillId="18" borderId="20" numFmtId="0" xfId="0" applyFont="1" applyFill="1" applyBorder="1" applyAlignment="1">
      <alignment horizontal="right" shrinkToFit="1" vertical="top" wrapText="1"/>
    </xf>
    <xf fontId="36" fillId="18" borderId="20" numFmtId="49" xfId="0" applyNumberFormat="1" applyFont="1" applyFill="1" applyBorder="1" applyAlignment="1">
      <alignment horizontal="center" shrinkToFit="1" vertical="top" wrapText="1"/>
    </xf>
    <xf fontId="36" fillId="18" borderId="20" numFmtId="0" xfId="0" applyFont="1" applyFill="1" applyBorder="1" applyAlignment="1">
      <alignment horizontal="center" shrinkToFit="1" vertical="top" wrapText="1"/>
    </xf>
    <xf fontId="37" fillId="18" borderId="70" numFmtId="1" xfId="0" applyNumberFormat="1" applyFont="1" applyFill="1" applyBorder="1" applyAlignment="1">
      <alignment horizontal="center" vertical="top" wrapText="1"/>
    </xf>
    <xf fontId="26" fillId="18" borderId="10" numFmtId="0" xfId="0" applyFont="1" applyFill="1" applyBorder="1" applyAlignment="1">
      <alignment horizontal="left"/>
    </xf>
    <xf fontId="26" fillId="18" borderId="13" numFmtId="0" xfId="0" applyFont="1" applyFill="1" applyBorder="1" applyAlignment="1">
      <alignment horizontal="left"/>
    </xf>
    <xf fontId="26" fillId="18" borderId="98" numFmtId="0" xfId="0" applyFont="1" applyFill="1" applyBorder="1" applyAlignment="1">
      <alignment horizontal="left"/>
    </xf>
    <xf fontId="0" fillId="18" borderId="99" numFmtId="0" xfId="0" applyFill="1" applyBorder="1"/>
    <xf fontId="0" fillId="18" borderId="98" numFmtId="0" xfId="0" applyFill="1" applyBorder="1" applyAlignment="1">
      <alignment horizontal="center"/>
    </xf>
    <xf fontId="26" fillId="18" borderId="98" numFmtId="1" xfId="0" applyNumberFormat="1" applyFont="1" applyFill="1" applyBorder="1" applyAlignment="1">
      <alignment horizontal="center"/>
    </xf>
    <xf fontId="26" fillId="18" borderId="100" numFmtId="0" xfId="0" applyFont="1" applyFill="1" applyBorder="1" applyAlignment="1">
      <alignment horizontal="left"/>
    </xf>
    <xf fontId="26" fillId="18" borderId="101" numFmtId="0" xfId="0" applyFont="1" applyFill="1" applyBorder="1" applyAlignment="1">
      <alignment horizontal="left"/>
    </xf>
    <xf fontId="0" fillId="18" borderId="102" numFmtId="0" xfId="0" applyFill="1" applyBorder="1"/>
    <xf fontId="0" fillId="18" borderId="103" numFmtId="0" xfId="0" applyFill="1" applyBorder="1" applyAlignment="1">
      <alignment horizontal="center"/>
    </xf>
    <xf fontId="38" fillId="18" borderId="10" numFmtId="0" xfId="0" applyFont="1" applyFill="1" applyBorder="1" applyAlignment="1">
      <alignment horizontal="right"/>
    </xf>
    <xf fontId="38" fillId="18" borderId="12" numFmtId="0" xfId="0" applyFont="1" applyFill="1" applyBorder="1" applyAlignment="1">
      <alignment horizontal="right"/>
    </xf>
    <xf fontId="25" fillId="18" borderId="104" numFmtId="0" xfId="0" applyFont="1" applyFill="1" applyBorder="1" applyAlignment="1">
      <alignment horizontal="right"/>
    </xf>
    <xf fontId="0" fillId="18" borderId="105" numFmtId="0" xfId="0" applyFill="1" applyBorder="1"/>
    <xf fontId="0" fillId="18" borderId="104" numFmtId="0" xfId="0" applyFill="1" applyBorder="1" applyAlignment="1">
      <alignment horizontal="center"/>
    </xf>
    <xf fontId="38" fillId="18" borderId="100" numFmtId="0" xfId="0" applyFont="1" applyFill="1" applyBorder="1" applyAlignment="1">
      <alignment horizontal="right"/>
    </xf>
    <xf fontId="25" fillId="18" borderId="101" numFmtId="0" xfId="0" applyFont="1" applyFill="1" applyBorder="1" applyAlignment="1">
      <alignment horizontal="right"/>
    </xf>
    <xf fontId="33" fillId="18" borderId="0" numFmtId="0" xfId="0" applyFont="1" applyFill="1" applyAlignment="1">
      <alignment horizontal="left"/>
    </xf>
    <xf fontId="32" fillId="18" borderId="0" numFmtId="0" xfId="0" applyFont="1" applyFill="1"/>
    <xf fontId="33" fillId="18" borderId="0" numFmtId="0" xfId="0" applyFont="1" applyFill="1" applyAlignment="1">
      <alignment horizontal="center"/>
    </xf>
    <xf fontId="36" fillId="18" borderId="0" numFmtId="0" xfId="0" applyFont="1" applyFill="1" applyAlignment="1">
      <alignment horizontal="center"/>
    </xf>
    <xf fontId="36" fillId="18" borderId="0" numFmtId="1" xfId="0" applyNumberFormat="1" applyFont="1" applyFill="1" applyAlignment="1">
      <alignment horizontal="center"/>
    </xf>
    <xf fontId="33" fillId="18" borderId="0" numFmtId="1" xfId="0" applyNumberFormat="1" applyFont="1" applyFill="1" applyAlignment="1">
      <alignment horizontal="center"/>
    </xf>
    <xf fontId="0" fillId="18" borderId="0" numFmtId="0" xfId="0" applyFill="1" applyAlignment="1">
      <alignment horizontal="center"/>
    </xf>
    <xf fontId="23" fillId="18" borderId="0" numFmtId="0" xfId="0" applyFont="1" applyFill="1" applyAlignment="1">
      <alignment horizontal="center"/>
    </xf>
    <xf fontId="39" fillId="18" borderId="49" numFmtId="0" xfId="0" applyFont="1" applyFill="1" applyBorder="1" applyAlignment="1">
      <alignment horizontal="center" vertical="top" wrapText="1"/>
    </xf>
    <xf fontId="40" fillId="18" borderId="49" numFmtId="0" xfId="0" applyFont="1" applyFill="1" applyBorder="1" applyAlignment="1">
      <alignment horizontal="center" vertical="top" wrapText="1"/>
    </xf>
    <xf fontId="26" fillId="18" borderId="49" numFmtId="0" xfId="0" applyFont="1" applyFill="1" applyBorder="1" applyAlignment="1">
      <alignment horizontal="center" wrapText="1"/>
    </xf>
    <xf fontId="26" fillId="18" borderId="49" numFmtId="0" xfId="0" applyFont="1" applyFill="1" applyBorder="1" applyAlignment="1">
      <alignment horizontal="center" vertical="center" wrapText="1"/>
    </xf>
    <xf fontId="41" fillId="18" borderId="49" numFmtId="0" xfId="0" applyFont="1" applyFill="1" applyBorder="1" applyAlignment="1">
      <alignment horizontal="center" vertical="center" wrapText="1"/>
    </xf>
    <xf fontId="21" fillId="18" borderId="49" numFmtId="0" xfId="0" applyFont="1" applyFill="1" applyBorder="1" applyAlignment="1">
      <alignment horizontal="center" vertical="center" wrapText="1"/>
    </xf>
    <xf fontId="38" fillId="18" borderId="49" numFmtId="0" xfId="0" applyFont="1" applyFill="1" applyBorder="1" applyAlignment="1">
      <alignment horizontal="center" vertical="top" wrapText="1"/>
    </xf>
    <xf fontId="36" fillId="18" borderId="49" numFmtId="0" xfId="0" applyFont="1" applyFill="1" applyBorder="1" applyAlignment="1">
      <alignment horizontal="center" vertical="top" wrapText="1"/>
    </xf>
    <xf fontId="36" fillId="18" borderId="49" numFmtId="0" xfId="0" applyFont="1" applyFill="1" applyBorder="1" applyAlignment="1">
      <alignment vertical="top" wrapText="1"/>
    </xf>
    <xf fontId="31" fillId="18" borderId="49" numFmtId="0" xfId="0" applyFont="1" applyFill="1" applyBorder="1" applyAlignment="1">
      <alignment horizontal="center" vertical="top" wrapText="1"/>
    </xf>
    <xf fontId="36" fillId="18" borderId="49" numFmtId="0" xfId="0" applyFont="1" applyFill="1" applyBorder="1" applyAlignment="1">
      <alignment horizontal="left" vertical="top" wrapText="1"/>
    </xf>
    <xf fontId="37" fillId="18" borderId="49" numFmtId="0" xfId="0" applyFont="1" applyFill="1" applyBorder="1" applyAlignment="1">
      <alignment horizontal="center" vertical="top" wrapText="1"/>
    </xf>
    <xf fontId="42" fillId="18" borderId="49" numFmtId="0" xfId="0" applyFont="1" applyFill="1" applyBorder="1" applyAlignment="1">
      <alignment horizontal="right" vertical="top" wrapText="1"/>
    </xf>
    <xf fontId="31" fillId="18" borderId="49" numFmtId="0" xfId="0" applyFont="1" applyFill="1" applyBorder="1" applyAlignment="1">
      <alignment vertical="top" wrapText="1"/>
    </xf>
    <xf fontId="42" fillId="18" borderId="49" numFmtId="0" xfId="0" applyFont="1" applyFill="1" applyBorder="1" applyAlignment="1">
      <alignment horizontal="center" vertical="top" wrapText="1"/>
    </xf>
    <xf fontId="36" fillId="18" borderId="106" numFmtId="0" xfId="0" applyFont="1" applyFill="1" applyBorder="1" applyAlignment="1">
      <alignment vertical="top" wrapText="1"/>
    </xf>
    <xf fontId="32" fillId="18" borderId="30" numFmtId="0" xfId="0" applyFont="1" applyFill="1" applyBorder="1" applyAlignment="1">
      <alignment horizontal="center" vertical="top" wrapText="1"/>
    </xf>
    <xf fontId="36" fillId="18" borderId="107" numFmtId="0" xfId="0" applyFont="1" applyFill="1" applyBorder="1" applyAlignment="1">
      <alignment horizontal="center" vertical="top" wrapText="1"/>
    </xf>
    <xf fontId="36" fillId="18" borderId="39" numFmtId="0" xfId="0" applyFont="1" applyFill="1" applyBorder="1" applyAlignment="1">
      <alignment horizontal="center" vertical="top" wrapText="1"/>
    </xf>
    <xf fontId="36" fillId="18" borderId="106" numFmtId="0" xfId="0" applyFont="1" applyFill="1" applyBorder="1" applyAlignment="1">
      <alignment horizontal="left" vertical="top" wrapText="1"/>
    </xf>
    <xf fontId="32" fillId="18" borderId="49" numFmtId="0" xfId="0" applyFont="1" applyFill="1" applyBorder="1" applyAlignment="1">
      <alignment horizontal="center" vertical="top" wrapText="1"/>
    </xf>
    <xf fontId="33" fillId="18" borderId="49" numFmtId="0" xfId="0" applyFont="1" applyFill="1" applyBorder="1" applyAlignment="1">
      <alignment horizontal="center" vertical="top" wrapText="1"/>
    </xf>
    <xf fontId="33" fillId="18" borderId="108" numFmtId="0" xfId="0" applyFont="1" applyFill="1" applyBorder="1" applyAlignment="1">
      <alignment horizontal="center" vertical="top" wrapText="1"/>
    </xf>
    <xf fontId="43" fillId="18" borderId="49" numFmtId="0" xfId="0" applyFont="1" applyFill="1" applyBorder="1" applyAlignment="1">
      <alignment horizontal="center" vertical="top" wrapText="1"/>
    </xf>
    <xf fontId="36" fillId="18" borderId="49" numFmtId="0" xfId="0" applyFont="1" applyFill="1" applyBorder="1" applyAlignment="1">
      <alignment horizontal="center" wrapText="1"/>
    </xf>
    <xf fontId="33" fillId="18" borderId="49" numFmtId="0" xfId="0" applyFont="1" applyFill="1" applyBorder="1" applyAlignment="1">
      <alignment horizontal="left" vertical="top" wrapText="1"/>
    </xf>
    <xf fontId="36" fillId="18" borderId="22" numFmtId="0" xfId="0" applyFont="1" applyFill="1" applyBorder="1" applyAlignment="1">
      <alignment horizontal="center" vertical="top" wrapText="1"/>
    </xf>
    <xf fontId="36" fillId="18" borderId="0" numFmtId="0" xfId="0" applyFont="1" applyFill="1" applyAlignment="1">
      <alignment horizontal="center" vertical="top" wrapText="1"/>
    </xf>
    <xf fontId="32" fillId="18" borderId="92" numFmtId="0" xfId="0" applyFont="1" applyFill="1" applyBorder="1" applyAlignment="1">
      <alignment horizontal="center" vertical="top" wrapText="1"/>
    </xf>
    <xf fontId="44" fillId="18" borderId="49" numFmtId="0" xfId="0" applyFont="1" applyFill="1" applyBorder="1" applyAlignment="1">
      <alignment horizontal="center" vertical="top" wrapText="1"/>
    </xf>
    <xf fontId="39" fillId="18" borderId="49" numFmtId="0" xfId="0" applyFont="1" applyFill="1" applyBorder="1" applyAlignment="1">
      <alignment horizontal="center" wrapText="1"/>
    </xf>
    <xf fontId="45" fillId="18" borderId="49" numFmtId="0" xfId="0" applyFont="1" applyFill="1" applyBorder="1" applyAlignment="1">
      <alignment vertical="top" wrapText="1"/>
    </xf>
    <xf fontId="0" fillId="19" borderId="0" numFmtId="0" xfId="0" applyFill="1" applyAlignment="1">
      <alignment wrapText="1"/>
    </xf>
    <xf fontId="43" fillId="18" borderId="49" numFmtId="0" xfId="0" applyFont="1" applyFill="1" applyBorder="1" applyAlignment="1">
      <alignment horizontal="center" vertical="center" wrapText="1"/>
    </xf>
    <xf fontId="38" fillId="18" borderId="49" numFmtId="0" xfId="0" applyFont="1" applyFill="1" applyBorder="1" applyAlignment="1">
      <alignment horizontal="right" vertical="top" wrapText="1"/>
    </xf>
    <xf fontId="39" fillId="18" borderId="49" numFmtId="0" xfId="0" applyFont="1" applyFill="1" applyBorder="1" applyAlignment="1">
      <alignment horizontal="right" vertical="top" wrapText="1"/>
    </xf>
    <xf fontId="39" fillId="18" borderId="49" numFmtId="0" xfId="0" applyFont="1" applyFill="1" applyBorder="1" applyAlignment="1">
      <alignment vertical="top" wrapText="1"/>
    </xf>
    <xf fontId="46" fillId="18" borderId="49" numFmtId="0" xfId="0" applyFont="1" applyFill="1" applyBorder="1" applyAlignment="1">
      <alignment horizontal="center" vertical="top" wrapText="1"/>
    </xf>
    <xf fontId="47" fillId="18" borderId="0" numFmtId="0" xfId="0" applyFont="1" applyFill="1"/>
    <xf fontId="39" fillId="19" borderId="0" numFmtId="0" xfId="0" applyFont="1" applyFill="1" applyAlignment="1">
      <alignment wrapText="1"/>
    </xf>
    <xf fontId="35" fillId="18" borderId="55" numFmtId="0" xfId="0" applyFont="1" applyFill="1" applyBorder="1" applyAlignment="1">
      <alignment horizontal="center" wrapText="1"/>
    </xf>
    <xf fontId="35" fillId="18" borderId="49" numFmtId="0" xfId="0" applyFont="1" applyFill="1" applyBorder="1" applyAlignment="1">
      <alignment horizontal="center" vertical="center" wrapText="1"/>
    </xf>
    <xf fontId="48" fillId="19" borderId="0" numFmtId="0" xfId="0" applyFont="1" applyFill="1"/>
    <xf fontId="35" fillId="18" borderId="49" numFmtId="0" xfId="0" applyFont="1" applyFill="1" applyBorder="1" applyAlignment="1">
      <alignment horizontal="center" vertical="top" wrapText="1"/>
    </xf>
    <xf fontId="49" fillId="19" borderId="0" numFmtId="0" xfId="0" applyFont="1" applyFill="1"/>
    <xf fontId="50" fillId="18" borderId="49" numFmtId="0" xfId="0" applyFont="1" applyFill="1" applyBorder="1" applyAlignment="1">
      <alignment horizontal="center" vertical="top" wrapText="1"/>
    </xf>
    <xf fontId="50" fillId="18" borderId="49" numFmtId="0" xfId="0" applyFont="1" applyFill="1" applyBorder="1" applyAlignment="1">
      <alignment vertical="top" wrapText="1"/>
    </xf>
    <xf fontId="51" fillId="18" borderId="49" numFmtId="0" xfId="0" applyFont="1" applyFill="1" applyBorder="1" applyAlignment="1">
      <alignment horizontal="center" wrapText="1"/>
    </xf>
    <xf fontId="50" fillId="18" borderId="49" numFmtId="0" xfId="0" applyFont="1" applyFill="1" applyBorder="1" applyAlignment="1">
      <alignment horizontal="left" vertical="top" wrapText="1"/>
    </xf>
    <xf fontId="33" fillId="19" borderId="0" numFmtId="0" xfId="0" applyFont="1" applyFill="1"/>
    <xf fontId="50" fillId="18" borderId="49" numFmtId="0" xfId="0" applyFont="1" applyFill="1" applyBorder="1" applyAlignment="1">
      <alignment horizontal="center" wrapText="1"/>
    </xf>
    <xf fontId="50" fillId="18" borderId="22" numFmtId="0" xfId="0" applyFont="1" applyFill="1" applyBorder="1" applyAlignment="1">
      <alignment horizontal="center" wrapText="1"/>
    </xf>
    <xf fontId="50" fillId="18" borderId="106" numFmtId="0" xfId="0" applyFont="1" applyFill="1" applyBorder="1" applyAlignment="1">
      <alignment vertical="top" wrapText="1"/>
    </xf>
    <xf fontId="50" fillId="19" borderId="49" numFmtId="0" xfId="0" applyFont="1" applyFill="1" applyBorder="1"/>
    <xf fontId="50" fillId="19" borderId="49" numFmtId="0" xfId="0" applyFont="1" applyFill="1" applyBorder="1" applyAlignment="1">
      <alignment horizontal="center"/>
    </xf>
    <xf fontId="50" fillId="18" borderId="39" numFmtId="0" xfId="0" applyFont="1" applyFill="1" applyBorder="1" applyAlignment="1">
      <alignment horizontal="center" wrapText="1"/>
    </xf>
    <xf fontId="51" fillId="18" borderId="49" numFmtId="0" xfId="0" applyFont="1" applyFill="1" applyBorder="1" applyAlignment="1">
      <alignment horizontal="right" vertical="top" wrapText="1"/>
    </xf>
    <xf fontId="51" fillId="18" borderId="49" numFmtId="0" xfId="0" applyFont="1" applyFill="1" applyBorder="1" applyAlignment="1">
      <alignment horizontal="center" vertical="top" wrapText="1"/>
    </xf>
    <xf fontId="52" fillId="18" borderId="49" numFmtId="0" xfId="0" applyFont="1" applyFill="1" applyBorder="1" applyAlignment="1">
      <alignment horizontal="center" wrapText="1"/>
    </xf>
    <xf fontId="53" fillId="18" borderId="49" numFmtId="0" xfId="0" applyFont="1" applyFill="1" applyBorder="1" applyAlignment="1">
      <alignment horizontal="center" wrapText="1"/>
    </xf>
    <xf fontId="33" fillId="20" borderId="0" numFmtId="0" xfId="0" applyFont="1" applyFill="1"/>
    <xf fontId="50" fillId="20" borderId="49" numFmtId="0" xfId="0" applyFont="1" applyFill="1" applyBorder="1" applyAlignment="1">
      <alignment horizontal="center" vertical="top" wrapText="1"/>
    </xf>
    <xf fontId="50" fillId="20" borderId="49" numFmtId="0" xfId="0" applyFont="1" applyFill="1" applyBorder="1" applyAlignment="1">
      <alignment vertical="top" wrapText="1"/>
    </xf>
    <xf fontId="50" fillId="20" borderId="22" numFmtId="0" xfId="0" applyFont="1" applyFill="1" applyBorder="1" applyAlignment="1">
      <alignment horizontal="center" wrapText="1"/>
    </xf>
    <xf fontId="51" fillId="20" borderId="49" numFmtId="0" xfId="0" applyFont="1" applyFill="1" applyBorder="1" applyAlignment="1">
      <alignment horizontal="center" vertical="top" wrapText="1"/>
    </xf>
    <xf fontId="50" fillId="18" borderId="22" numFmtId="0" xfId="0" applyFont="1" applyFill="1" applyBorder="1" applyAlignment="1">
      <alignment horizontal="center" vertical="top" wrapText="1"/>
    </xf>
    <xf fontId="54" fillId="19" borderId="49" numFmtId="0" xfId="0" applyFont="1" applyFill="1" applyBorder="1" applyAlignment="1">
      <alignment horizontal="center"/>
    </xf>
    <xf fontId="35" fillId="20" borderId="49" numFmtId="0" xfId="0" applyFont="1" applyFill="1" applyBorder="1" applyAlignment="1">
      <alignment horizontal="center" vertical="top" wrapText="1"/>
    </xf>
    <xf fontId="50" fillId="18" borderId="106" numFmtId="0" xfId="0" applyFont="1" applyFill="1" applyBorder="1" applyAlignment="1">
      <alignment horizontal="center" vertical="top" wrapText="1"/>
    </xf>
    <xf fontId="50" fillId="18" borderId="109" numFmtId="0" xfId="0" applyFont="1" applyFill="1" applyBorder="1" applyAlignment="1">
      <alignment horizontal="left" vertical="top" wrapText="1"/>
    </xf>
    <xf fontId="50" fillId="18" borderId="110" numFmtId="0" xfId="0" applyFont="1" applyFill="1" applyBorder="1" applyAlignment="1">
      <alignment horizontal="left" vertical="top" wrapText="1"/>
    </xf>
    <xf fontId="50" fillId="18" borderId="107" numFmtId="0" xfId="0" applyFont="1" applyFill="1" applyBorder="1" applyAlignment="1">
      <alignment horizontal="center" vertical="top" wrapText="1"/>
    </xf>
    <xf fontId="50" fillId="18" borderId="78" numFmtId="0" xfId="0" applyFont="1" applyFill="1" applyBorder="1" applyAlignment="1">
      <alignment horizontal="left" vertical="top" wrapText="1"/>
    </xf>
    <xf fontId="50" fillId="18" borderId="111" numFmtId="0" xfId="0" applyFont="1" applyFill="1" applyBorder="1" applyAlignment="1">
      <alignment horizontal="left" vertical="top" wrapText="1"/>
    </xf>
    <xf fontId="50" fillId="18" borderId="39" numFmtId="0" xfId="0" applyFont="1" applyFill="1" applyBorder="1" applyAlignment="1">
      <alignment horizontal="left" vertical="top" wrapText="1"/>
    </xf>
    <xf fontId="35" fillId="18" borderId="49" numFmtId="0" xfId="0" applyFont="1" applyFill="1" applyBorder="1" applyAlignment="1">
      <alignment horizontal="right" vertical="top" wrapText="1"/>
    </xf>
    <xf fontId="51" fillId="18" borderId="49" numFmtId="0" xfId="0" applyFont="1" applyFill="1" applyBorder="1" applyAlignment="1">
      <alignment vertical="top" wrapText="1"/>
    </xf>
    <xf fontId="39" fillId="18" borderId="55" numFmtId="0" xfId="0" applyFont="1" applyFill="1" applyBorder="1" applyAlignment="1">
      <alignment horizontal="center" wrapText="1"/>
    </xf>
    <xf fontId="25" fillId="18" borderId="49" numFmtId="0" xfId="0" applyFont="1" applyFill="1" applyBorder="1" applyAlignment="1">
      <alignment horizontal="center" vertical="center" wrapText="1"/>
    </xf>
    <xf fontId="31" fillId="18" borderId="49" numFmtId="0" xfId="0" applyFont="1" applyFill="1" applyBorder="1" applyAlignment="1">
      <alignment horizontal="center" wrapText="1"/>
    </xf>
    <xf fontId="42" fillId="18" borderId="49" numFmtId="0" xfId="0" applyFont="1" applyFill="1" applyBorder="1" applyAlignment="1">
      <alignment horizontal="center" wrapText="1"/>
    </xf>
    <xf fontId="36" fillId="18" borderId="112" numFmtId="0" xfId="0" applyFont="1" applyFill="1" applyBorder="1" applyAlignment="1">
      <alignment vertical="top" wrapText="1"/>
    </xf>
    <xf fontId="43" fillId="18" borderId="49" numFmtId="0" xfId="0" applyFont="1" applyFill="1" applyBorder="1" applyAlignment="1">
      <alignment horizontal="center" wrapText="1"/>
    </xf>
    <xf fontId="36" fillId="18" borderId="107" numFmtId="0" xfId="0" applyFont="1" applyFill="1" applyBorder="1" applyAlignment="1">
      <alignment horizontal="center" wrapText="1"/>
    </xf>
    <xf fontId="33" fillId="18" borderId="49" numFmtId="0" xfId="0" applyFont="1" applyFill="1" applyBorder="1" applyAlignment="1">
      <alignment vertical="top" wrapText="1"/>
    </xf>
    <xf fontId="0" fillId="21" borderId="0" numFmtId="0" xfId="0" applyFill="1"/>
    <xf fontId="55" fillId="18" borderId="49" numFmtId="0" xfId="0" applyFont="1" applyFill="1" applyBorder="1" applyAlignment="1">
      <alignment vertical="top" wrapText="1"/>
    </xf>
    <xf fontId="55" fillId="18" borderId="49" numFmtId="0" xfId="0" applyFont="1" applyFill="1" applyBorder="1" applyAlignment="1">
      <alignment horizontal="center" vertical="top" wrapText="1"/>
    </xf>
    <xf fontId="39" fillId="18" borderId="106" numFmtId="0" xfId="0" applyFont="1" applyFill="1" applyBorder="1" applyAlignment="1">
      <alignment horizontal="center" vertical="top" wrapText="1"/>
    </xf>
    <xf fontId="39" fillId="18" borderId="113" numFmtId="0" xfId="0" applyFont="1" applyFill="1" applyBorder="1" applyAlignment="1">
      <alignment horizontal="center" vertical="top" wrapText="1"/>
    </xf>
    <xf fontId="39" fillId="18" borderId="107" numFmtId="0" xfId="0" applyFont="1" applyFill="1" applyBorder="1" applyAlignment="1">
      <alignment horizontal="center" vertical="top" wrapText="1"/>
    </xf>
    <xf fontId="0" fillId="18" borderId="49" numFmtId="0" xfId="0" applyFill="1" applyBorder="1" applyAlignment="1">
      <alignment horizontal="center"/>
    </xf>
    <xf fontId="0" fillId="18" borderId="49" numFmtId="0" xfId="0" applyFill="1" applyBorder="1"/>
    <xf fontId="0" fillId="19" borderId="0" numFmtId="0" xfId="0" applyFill="1"/>
    <xf fontId="24" fillId="18" borderId="49" numFmtId="0" xfId="0" applyFont="1" applyFill="1" applyBorder="1" applyAlignment="1">
      <alignment horizontal="right" vertical="top" wrapText="1"/>
    </xf>
    <xf fontId="26" fillId="18" borderId="55" numFmtId="0" xfId="0" applyFont="1" applyFill="1" applyBorder="1" applyAlignment="1">
      <alignment horizontal="center" wrapText="1"/>
    </xf>
    <xf fontId="26" fillId="18" borderId="106" numFmtId="0" xfId="0" applyFont="1" applyFill="1" applyBorder="1" applyAlignment="1">
      <alignment horizontal="center" vertical="center" wrapText="1"/>
    </xf>
    <xf fontId="26" fillId="18" borderId="113" numFmtId="0" xfId="0" applyFont="1" applyFill="1" applyBorder="1" applyAlignment="1">
      <alignment horizontal="center" vertical="center" wrapText="1"/>
    </xf>
    <xf fontId="26" fillId="18" borderId="107" numFmtId="0" xfId="0" applyFont="1" applyFill="1" applyBorder="1" applyAlignment="1">
      <alignment horizontal="center" vertical="center" wrapText="1"/>
    </xf>
    <xf fontId="33" fillId="18" borderId="49" numFmtId="0" xfId="0" applyFont="1" applyFill="1" applyBorder="1" applyAlignment="1">
      <alignment horizontal="center" vertical="center" wrapText="1"/>
    </xf>
    <xf fontId="36" fillId="18" borderId="22" numFmtId="0" xfId="0" applyFont="1" applyFill="1" applyBorder="1" applyAlignment="1">
      <alignment vertical="top" wrapText="1"/>
    </xf>
    <xf fontId="42" fillId="18" borderId="22" numFmtId="0" xfId="0" applyFont="1" applyFill="1" applyBorder="1" applyAlignment="1">
      <alignment horizontal="right" vertical="top" wrapText="1"/>
    </xf>
    <xf fontId="31" fillId="18" borderId="22" numFmtId="0" xfId="0" applyFont="1" applyFill="1" applyBorder="1" applyAlignment="1">
      <alignment horizontal="center" wrapText="1"/>
    </xf>
    <xf fontId="36" fillId="18" borderId="22" numFmtId="0" xfId="0" applyFont="1" applyFill="1" applyBorder="1" applyAlignment="1">
      <alignment horizontal="center" wrapText="1"/>
    </xf>
    <xf fontId="42" fillId="18" borderId="22" numFmtId="0" xfId="0" applyFont="1" applyFill="1" applyBorder="1" applyAlignment="1">
      <alignment horizontal="center" wrapText="1"/>
    </xf>
    <xf fontId="46" fillId="18" borderId="49" numFmtId="0" xfId="0" applyFont="1" applyFill="1" applyBorder="1" applyAlignment="1">
      <alignment horizontal="center"/>
    </xf>
    <xf fontId="0" fillId="18" borderId="0" numFmtId="0" xfId="0" applyFill="1" applyAlignment="1">
      <alignment wrapText="1"/>
    </xf>
    <xf fontId="26" fillId="18" borderId="49" numFmtId="0" xfId="0" applyFont="1" applyFill="1" applyBorder="1" applyAlignment="1">
      <alignment horizontal="center" vertical="top" wrapText="1"/>
    </xf>
    <xf fontId="55" fillId="18" borderId="49" numFmtId="0" xfId="0" applyFont="1" applyFill="1" applyBorder="1" applyAlignment="1">
      <alignment horizontal="left" vertical="top" wrapText="1"/>
    </xf>
    <xf fontId="33" fillId="19" borderId="0" numFmtId="0" xfId="0" applyFont="1" applyFill="1" applyAlignment="1">
      <alignment wrapText="1"/>
    </xf>
    <xf fontId="49" fillId="19" borderId="0" numFmtId="0" xfId="0" applyFont="1" applyFill="1" applyAlignment="1">
      <alignment wrapText="1"/>
    </xf>
    <xf fontId="32" fillId="18" borderId="114" numFmtId="0" xfId="0" applyFont="1" applyFill="1" applyBorder="1" applyAlignment="1">
      <alignment horizontal="center" vertical="top" wrapText="1"/>
    </xf>
    <xf fontId="33" fillId="18" borderId="39" numFmtId="0" xfId="0" applyFont="1" applyFill="1" applyBorder="1" applyAlignment="1">
      <alignment horizontal="center" vertical="top" wrapText="1"/>
    </xf>
    <xf fontId="33" fillId="18" borderId="115" numFmtId="0" xfId="0" applyFont="1" applyFill="1" applyBorder="1" applyAlignment="1">
      <alignment horizontal="center" vertical="top" wrapText="1"/>
    </xf>
    <xf fontId="43" fillId="18" borderId="39" numFmtId="0" xfId="0" applyFont="1" applyFill="1" applyBorder="1" applyAlignment="1">
      <alignment horizontal="center" wrapText="1"/>
    </xf>
    <xf fontId="36" fillId="18" borderId="66" numFmtId="0" xfId="0" applyFont="1" applyFill="1" applyBorder="1" applyAlignment="1">
      <alignment vertical="top" wrapText="1"/>
    </xf>
    <xf fontId="42" fillId="18" borderId="39" numFmtId="0" xfId="0" applyFont="1" applyFill="1" applyBorder="1" applyAlignment="1">
      <alignment horizontal="right" vertical="top" wrapText="1"/>
    </xf>
    <xf fontId="56" fillId="18" borderId="49" numFmtId="0" xfId="0" applyFont="1" applyFill="1" applyBorder="1" applyAlignment="1">
      <alignment horizontal="center" vertical="top" wrapText="1"/>
    </xf>
    <xf fontId="33" fillId="18" borderId="0" numFmtId="0" xfId="0" applyFont="1" applyFill="1"/>
    <xf fontId="21" fillId="18" borderId="49" numFmtId="0" xfId="0" applyFont="1" applyFill="1" applyBorder="1" applyAlignment="1">
      <alignment horizontal="center" vertical="top" wrapText="1"/>
    </xf>
    <xf fontId="57" fillId="18" borderId="49" numFmtId="0" xfId="0" applyFont="1" applyFill="1" applyBorder="1" applyAlignment="1">
      <alignment horizontal="center" vertical="top" wrapText="1"/>
    </xf>
    <xf fontId="33" fillId="18" borderId="49" numFmtId="0" xfId="0" applyFont="1" applyFill="1" applyBorder="1" applyAlignment="1">
      <alignment horizontal="center" wrapText="1"/>
    </xf>
    <xf fontId="58" fillId="18" borderId="49" numFmtId="0" xfId="0" applyFont="1" applyFill="1" applyBorder="1" applyAlignment="1">
      <alignment horizontal="center" vertical="top" wrapText="1"/>
    </xf>
    <xf fontId="58" fillId="18" borderId="49" numFmtId="0" xfId="0" applyFont="1" applyFill="1" applyBorder="1" applyAlignment="1">
      <alignment horizontal="right" vertical="top" wrapText="1"/>
    </xf>
    <xf fontId="58" fillId="18" borderId="49" numFmtId="0" xfId="0" applyFont="1" applyFill="1" applyBorder="1" applyAlignment="1">
      <alignment horizontal="center" wrapText="1"/>
    </xf>
    <xf fontId="33" fillId="18" borderId="49" numFmtId="0" xfId="0" applyFont="1" applyFill="1" applyBorder="1" applyAlignment="1">
      <alignment horizontal="justify" vertical="top" wrapText="1"/>
    </xf>
    <xf fontId="33" fillId="18" borderId="22" numFmtId="0" xfId="0" applyFont="1" applyFill="1" applyBorder="1" applyAlignment="1">
      <alignment horizontal="center" wrapText="1"/>
    </xf>
    <xf fontId="33" fillId="18" borderId="106" numFmtId="0" xfId="0" applyFont="1" applyFill="1" applyBorder="1" applyAlignment="1">
      <alignment horizontal="justify" vertical="top" wrapText="1"/>
    </xf>
    <xf fontId="33" fillId="18" borderId="88" numFmtId="0" xfId="0" applyFont="1" applyFill="1" applyBorder="1" applyAlignment="1">
      <alignment horizontal="center" vertical="top" wrapText="1"/>
    </xf>
    <xf fontId="33" fillId="18" borderId="22" numFmtId="0" xfId="0" applyFont="1" applyFill="1" applyBorder="1" applyAlignment="1">
      <alignment horizontal="center" vertical="top" wrapText="1"/>
    </xf>
    <xf fontId="33" fillId="18" borderId="116" numFmtId="0" xfId="0" applyFont="1" applyFill="1" applyBorder="1" applyAlignment="1">
      <alignment horizontal="center" vertical="top" wrapText="1"/>
    </xf>
    <xf fontId="33" fillId="18" borderId="49" numFmtId="0" xfId="0" applyFont="1" applyFill="1" applyBorder="1" applyAlignment="1">
      <alignment horizontal="left" shrinkToFit="1" vertical="top" wrapText="1"/>
    </xf>
    <xf fontId="33" fillId="18" borderId="49" numFmtId="0" xfId="0" applyFont="1" applyFill="1" applyBorder="1" applyAlignment="1">
      <alignment shrinkToFit="1" vertical="top" wrapText="1"/>
    </xf>
    <xf fontId="33" fillId="18" borderId="10" numFmtId="0" xfId="0" applyFont="1" applyFill="1" applyBorder="1" applyAlignment="1">
      <alignment horizontal="left" vertical="top" wrapText="1"/>
    </xf>
    <xf fontId="33" fillId="18" borderId="107" numFmtId="0" xfId="0" applyFont="1" applyFill="1" applyBorder="1" applyAlignment="1">
      <alignment horizontal="center" wrapText="1"/>
    </xf>
    <xf fontId="49" fillId="18" borderId="0" numFmtId="0" xfId="0" applyFont="1" applyFill="1"/>
    <xf fontId="33" fillId="18" borderId="49" numFmtId="0" xfId="0" applyFont="1" applyFill="1" applyBorder="1"/>
    <xf fontId="21" fillId="18" borderId="49" numFmtId="0" xfId="0" applyFont="1" applyFill="1" applyBorder="1" applyAlignment="1">
      <alignment horizontal="right" vertical="top" wrapText="1"/>
    </xf>
    <xf fontId="58" fillId="18" borderId="49" numFmtId="0" xfId="0" applyFont="1" applyFill="1" applyBorder="1" applyAlignment="1">
      <alignment horizontal="center" vertical="center" wrapText="1"/>
    </xf>
    <xf fontId="59" fillId="18" borderId="49" numFmtId="0" xfId="0" applyFont="1" applyFill="1" applyBorder="1" applyAlignment="1">
      <alignment horizontal="center"/>
    </xf>
    <xf fontId="39" fillId="18" borderId="22" numFmtId="0" xfId="0" applyFont="1" applyFill="1" applyBorder="1" applyAlignment="1">
      <alignment horizontal="center" vertical="top" wrapText="1"/>
    </xf>
    <xf fontId="39" fillId="18" borderId="117" numFmtId="0" xfId="0" applyFont="1" applyFill="1" applyBorder="1" applyAlignment="1">
      <alignment horizontal="center" vertical="top" wrapText="1"/>
    </xf>
    <xf fontId="39" fillId="18" borderId="51" numFmtId="0" xfId="0" applyFont="1" applyFill="1" applyBorder="1" applyAlignment="1">
      <alignment horizontal="center" vertical="top" wrapText="1"/>
    </xf>
    <xf fontId="39" fillId="18" borderId="28" numFmtId="0" xfId="0" applyFont="1" applyFill="1" applyBorder="1" applyAlignment="1">
      <alignment horizontal="center" vertical="top" wrapText="1"/>
    </xf>
    <xf fontId="60" fillId="18" borderId="49" numFmtId="0" xfId="0" applyFont="1" applyFill="1" applyBorder="1" applyAlignment="1">
      <alignment horizontal="center"/>
    </xf>
    <xf fontId="60" fillId="18" borderId="49" numFmtId="0" xfId="0" applyFont="1" applyFill="1" applyBorder="1"/>
    <xf fontId="44" fillId="18" borderId="49" numFmtId="0" xfId="0" applyFont="1" applyFill="1" applyBorder="1" applyAlignment="1">
      <alignment horizontal="left" vertical="top" wrapText="1"/>
    </xf>
    <xf fontId="0" fillId="19" borderId="117" numFmtId="0" xfId="0" applyFill="1" applyBorder="1"/>
    <xf fontId="36" fillId="18" borderId="48" numFmtId="0" xfId="0" applyFont="1" applyFill="1" applyBorder="1" applyAlignment="1">
      <alignment horizontal="center" vertical="top" wrapText="1"/>
    </xf>
    <xf fontId="42" fillId="18" borderId="0" numFmtId="0" xfId="0" applyFont="1" applyFill="1" applyAlignment="1">
      <alignment horizontal="right" vertical="top" wrapText="1"/>
    </xf>
    <xf fontId="31" fillId="18" borderId="0" numFmtId="0" xfId="0" applyFont="1" applyFill="1" applyAlignment="1">
      <alignment horizontal="center" vertical="top" wrapText="1"/>
    </xf>
    <xf fontId="42" fillId="18" borderId="47" numFmtId="0" xfId="0" applyFont="1" applyFill="1" applyBorder="1" applyAlignment="1">
      <alignment horizontal="center" vertical="top" wrapText="1"/>
    </xf>
    <xf fontId="39" fillId="18" borderId="116" numFmtId="0" xfId="0" applyFont="1" applyFill="1" applyBorder="1" applyAlignment="1">
      <alignment horizontal="center" vertical="top" wrapText="1"/>
    </xf>
    <xf fontId="39" fillId="18" borderId="23" numFmtId="0" xfId="0" applyFont="1" applyFill="1" applyBorder="1" applyAlignment="1">
      <alignment horizontal="center" vertical="top" wrapText="1"/>
    </xf>
    <xf fontId="39" fillId="18" borderId="27" numFmtId="0" xfId="0" applyFont="1" applyFill="1" applyBorder="1" applyAlignment="1">
      <alignment horizontal="center" vertical="top" wrapText="1"/>
    </xf>
    <xf fontId="38" fillId="18" borderId="27" numFmtId="0" xfId="0" applyFont="1" applyFill="1" applyBorder="1" applyAlignment="1">
      <alignment horizontal="center" vertical="top" wrapText="1"/>
    </xf>
    <xf fontId="61" fillId="18" borderId="49" numFmtId="0" xfId="0" applyFont="1" applyFill="1" applyBorder="1" applyAlignment="1">
      <alignment horizontal="center"/>
    </xf>
    <xf fontId="60" fillId="18" borderId="49" numFmtId="0" xfId="0" applyFont="1" applyFill="1" applyBorder="1" applyAlignment="1">
      <alignment wrapText="1"/>
    </xf>
    <xf fontId="36" fillId="18" borderId="49" numFmtId="0" xfId="0" applyFont="1" applyFill="1" applyBorder="1" applyAlignment="1">
      <alignment horizontal="justify" vertical="top" wrapText="1"/>
    </xf>
    <xf fontId="36" fillId="18" borderId="118" numFmtId="0" xfId="0" applyFont="1" applyFill="1" applyBorder="1" applyAlignment="1">
      <alignment horizontal="center" vertical="top" wrapText="1"/>
    </xf>
    <xf fontId="42" fillId="18" borderId="118" numFmtId="0" xfId="0" applyFont="1" applyFill="1" applyBorder="1" applyAlignment="1">
      <alignment horizontal="right" vertical="top" wrapText="1"/>
    </xf>
    <xf fontId="42" fillId="18" borderId="119" numFmtId="0" xfId="0" applyFont="1" applyFill="1" applyBorder="1" applyAlignment="1">
      <alignment horizontal="right" vertical="top" wrapText="1"/>
    </xf>
    <xf fontId="43" fillId="18" borderId="39" numFmtId="0" xfId="0" applyFont="1" applyFill="1" applyBorder="1" applyAlignment="1">
      <alignment horizontal="center" vertical="top" wrapText="1"/>
    </xf>
    <xf fontId="38" fillId="18" borderId="39" numFmtId="0" xfId="0" applyFont="1" applyFill="1" applyBorder="1" applyAlignment="1">
      <alignment horizontal="right" vertical="top" wrapText="1"/>
    </xf>
    <xf fontId="56" fillId="18" borderId="39" numFmtId="0" xfId="0" applyFont="1" applyFill="1" applyBorder="1" applyAlignment="1">
      <alignment horizontal="center" vertical="top" wrapText="1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11" Type="http://schemas.openxmlformats.org/officeDocument/2006/relationships/styles" Target="styles.xml"/><Relationship  Id="rId10" Type="http://schemas.openxmlformats.org/officeDocument/2006/relationships/sharedStrings" Target="sharedStrings.xml"/><Relationship  Id="rId9" Type="http://schemas.openxmlformats.org/officeDocument/2006/relationships/theme" Target="theme/theme1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pane state="frozen" topLeftCell="F5" xSplit="5" ySplit="4"/>
      <selection activeCell="A622" activeCellId="0" sqref="A622:A626"/>
    </sheetView>
  </sheetViews>
  <sheetFormatPr baseColWidth="8" customHeight="1" defaultRowHeight="12.75"/>
  <cols>
    <col customWidth="1" min="1" max="1" style="1" width="6.421875"/>
    <col customWidth="1" min="2" max="2" style="2" width="25.00390625"/>
    <col customWidth="1" min="3" max="3" style="3" width="10.8515625"/>
    <col customWidth="1" min="4" max="4" style="4" width="12.421875"/>
    <col customWidth="1" min="5" max="5" style="4" width="4.7109375"/>
    <col customWidth="1" min="6" max="6" style="4" width="4.140625"/>
    <col customWidth="1" min="7" max="7" style="4" width="5.421875"/>
    <col customWidth="1" min="8" max="8" style="4" width="5.8515625"/>
    <col customWidth="1" min="9" max="9" style="4" width="7.8515625"/>
    <col customWidth="1" min="10" max="10" style="4" width="8.140625"/>
    <col customWidth="1" min="11" max="11" style="4" width="7.28125"/>
    <col customWidth="1" min="12" max="12" style="5" width="12.7109375"/>
    <col customWidth="1" min="13" max="13" style="4" width="9.1406299999999998"/>
    <col bestFit="1" customWidth="1" min="14" max="14" style="4" width="10.5703"/>
    <col customWidth="1" min="15" max="49" style="4" width="9.1406299999999998"/>
    <col customWidth="1" min="50" max="257" style="6" width="9.1406299999999998"/>
    <col min="258" max="16384" width="9.140625"/>
  </cols>
  <sheetData>
    <row r="1" ht="12.75" customHeight="1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10"/>
    </row>
    <row r="2" ht="13.5" customHeight="1">
      <c r="A2" s="7"/>
      <c r="B2" s="11"/>
      <c r="C2" s="12"/>
      <c r="D2" s="11"/>
      <c r="E2" s="11"/>
      <c r="F2" s="11"/>
      <c r="G2" s="11"/>
      <c r="H2" s="11"/>
      <c r="I2" s="11"/>
      <c r="J2" s="11"/>
      <c r="K2" s="11"/>
      <c r="L2" s="13"/>
    </row>
    <row r="3" ht="47.25" customHeight="1">
      <c r="A3" s="14" t="s">
        <v>1</v>
      </c>
      <c r="B3" s="15" t="s">
        <v>2</v>
      </c>
      <c r="C3" s="16" t="s">
        <v>3</v>
      </c>
      <c r="D3" s="17" t="s">
        <v>4</v>
      </c>
      <c r="E3" s="18" t="s">
        <v>5</v>
      </c>
      <c r="F3" s="19"/>
      <c r="G3" s="19"/>
      <c r="H3" s="19"/>
      <c r="I3" s="19"/>
      <c r="J3" s="19"/>
      <c r="K3" s="20"/>
      <c r="L3" s="21" t="s">
        <v>6</v>
      </c>
    </row>
    <row r="4" ht="20.25" customHeight="1">
      <c r="A4" s="22"/>
      <c r="B4" s="23"/>
      <c r="C4" s="24"/>
      <c r="D4" s="25"/>
      <c r="E4" s="26">
        <v>1</v>
      </c>
      <c r="F4" s="26">
        <v>2</v>
      </c>
      <c r="G4" s="26">
        <v>3</v>
      </c>
      <c r="H4" s="26">
        <v>4</v>
      </c>
      <c r="I4" s="26">
        <v>5.5999999999999996</v>
      </c>
      <c r="J4" s="26" t="s">
        <v>7</v>
      </c>
      <c r="K4" s="26" t="s">
        <v>8</v>
      </c>
      <c r="L4" s="27"/>
    </row>
    <row r="5" ht="23.25" customHeight="1">
      <c r="A5" s="28"/>
      <c r="B5" s="29" t="s">
        <v>9</v>
      </c>
      <c r="C5" s="30" t="s">
        <v>10</v>
      </c>
      <c r="D5" s="31" t="s">
        <v>11</v>
      </c>
      <c r="E5" s="32"/>
      <c r="F5" s="33"/>
      <c r="G5" s="33">
        <v>2</v>
      </c>
      <c r="H5" s="33">
        <v>2</v>
      </c>
      <c r="I5" s="33"/>
      <c r="J5" s="33"/>
      <c r="K5" s="34"/>
      <c r="L5" s="35">
        <f t="shared" ref="L5:L8" si="0">SUM(E5:K5)</f>
        <v>4</v>
      </c>
      <c r="M5" s="4"/>
    </row>
    <row r="6" ht="23.25" customHeight="1">
      <c r="A6" s="36"/>
      <c r="B6" s="37"/>
      <c r="C6" s="38" t="s">
        <v>12</v>
      </c>
      <c r="D6" s="39" t="s">
        <v>13</v>
      </c>
      <c r="E6" s="40"/>
      <c r="F6" s="41"/>
      <c r="G6" s="41"/>
      <c r="H6" s="41"/>
      <c r="I6" s="41"/>
      <c r="J6" s="41"/>
      <c r="K6" s="42">
        <v>1</v>
      </c>
      <c r="L6" s="43">
        <f t="shared" si="0"/>
        <v>1</v>
      </c>
      <c r="M6" s="4"/>
    </row>
    <row r="7" ht="23.25" customHeight="1">
      <c r="A7" s="36"/>
      <c r="B7" s="37"/>
      <c r="C7" s="44" t="s">
        <v>14</v>
      </c>
      <c r="D7" s="45" t="s">
        <v>15</v>
      </c>
      <c r="E7" s="46"/>
      <c r="F7" s="47"/>
      <c r="G7" s="47"/>
      <c r="H7" s="47"/>
      <c r="I7" s="47"/>
      <c r="J7" s="47">
        <v>2</v>
      </c>
      <c r="K7" s="47"/>
      <c r="L7" s="43">
        <f t="shared" si="0"/>
        <v>2</v>
      </c>
      <c r="M7" s="4"/>
    </row>
    <row r="8" ht="15.75" customHeight="1">
      <c r="A8" s="36"/>
      <c r="B8" s="37"/>
      <c r="C8" s="48" t="s">
        <v>16</v>
      </c>
      <c r="D8" s="45" t="s">
        <v>17</v>
      </c>
      <c r="E8" s="49"/>
      <c r="F8" s="50"/>
      <c r="G8" s="50">
        <v>3</v>
      </c>
      <c r="H8" s="50"/>
      <c r="I8" s="50"/>
      <c r="J8" s="50"/>
      <c r="K8" s="51"/>
      <c r="L8" s="52">
        <f t="shared" si="0"/>
        <v>3</v>
      </c>
      <c r="M8" s="4"/>
    </row>
    <row r="9" ht="15.75" customHeight="1">
      <c r="A9" s="53">
        <v>1</v>
      </c>
      <c r="B9" s="54"/>
      <c r="C9" s="55"/>
      <c r="D9" s="56"/>
      <c r="E9" s="57"/>
      <c r="F9" s="58"/>
      <c r="G9" s="58"/>
      <c r="H9" s="58"/>
      <c r="I9" s="58"/>
      <c r="J9" s="58"/>
      <c r="K9" s="58"/>
      <c r="L9" s="59">
        <f>SUM(L5:L8)</f>
        <v>10</v>
      </c>
      <c r="M9" s="4"/>
    </row>
    <row r="10" ht="14.25" customHeight="1">
      <c r="A10" s="53">
        <v>2</v>
      </c>
      <c r="B10" s="37" t="s">
        <v>18</v>
      </c>
      <c r="C10" s="60" t="s">
        <v>19</v>
      </c>
      <c r="D10" s="39" t="s">
        <v>20</v>
      </c>
      <c r="E10" s="61"/>
      <c r="F10" s="62">
        <v>12</v>
      </c>
      <c r="G10" s="62">
        <v>4</v>
      </c>
      <c r="H10" s="62"/>
      <c r="I10" s="62"/>
      <c r="J10" s="62"/>
      <c r="K10" s="42"/>
      <c r="L10" s="63">
        <f>SUM(E10:K10)</f>
        <v>16</v>
      </c>
      <c r="M10" s="4"/>
    </row>
    <row r="11" ht="17.25" customHeight="1">
      <c r="A11" s="28"/>
      <c r="B11" s="64"/>
      <c r="C11" s="65"/>
      <c r="D11" s="66"/>
      <c r="E11" s="67"/>
      <c r="F11" s="58"/>
      <c r="G11" s="58"/>
      <c r="H11" s="58"/>
      <c r="I11" s="58"/>
      <c r="J11" s="58"/>
      <c r="K11" s="58"/>
      <c r="L11" s="59">
        <f>SUM(L10:L10)</f>
        <v>16</v>
      </c>
      <c r="M11" s="4"/>
    </row>
    <row r="12" ht="17.25" customHeight="1">
      <c r="A12" s="28"/>
      <c r="B12" s="68" t="s">
        <v>21</v>
      </c>
      <c r="C12" s="69" t="s">
        <v>22</v>
      </c>
      <c r="D12" s="39" t="s">
        <v>23</v>
      </c>
      <c r="E12" s="61"/>
      <c r="F12" s="62"/>
      <c r="G12" s="62"/>
      <c r="H12" s="62"/>
      <c r="I12" s="62"/>
      <c r="J12" s="62">
        <v>5</v>
      </c>
      <c r="K12" s="62">
        <v>1</v>
      </c>
      <c r="L12" s="43">
        <f>SUM(E12:K12)</f>
        <v>6</v>
      </c>
      <c r="M12" s="4"/>
    </row>
    <row r="13" ht="17.25" customHeight="1">
      <c r="A13" s="53">
        <v>3</v>
      </c>
      <c r="B13" s="54"/>
      <c r="C13" s="70"/>
      <c r="D13" s="70"/>
      <c r="E13" s="67"/>
      <c r="F13" s="58"/>
      <c r="G13" s="58"/>
      <c r="H13" s="58"/>
      <c r="I13" s="58"/>
      <c r="J13" s="58"/>
      <c r="K13" s="58"/>
      <c r="L13" s="59">
        <f>SUM(L12:L12)</f>
        <v>6</v>
      </c>
      <c r="M13" s="4"/>
    </row>
    <row r="14" ht="12.75" customHeight="1">
      <c r="A14" s="53">
        <v>4</v>
      </c>
      <c r="B14" s="71" t="s">
        <v>24</v>
      </c>
      <c r="C14" s="60" t="s">
        <v>19</v>
      </c>
      <c r="D14" s="72" t="s">
        <v>20</v>
      </c>
      <c r="E14" s="40">
        <v>38</v>
      </c>
      <c r="F14" s="41"/>
      <c r="G14" s="41"/>
      <c r="H14" s="41"/>
      <c r="I14" s="41"/>
      <c r="J14" s="41"/>
      <c r="K14" s="73"/>
      <c r="L14" s="63">
        <f>SUM(E14:K14)</f>
        <v>38</v>
      </c>
      <c r="M14" s="4"/>
    </row>
    <row r="15" ht="17.25" customHeight="1">
      <c r="A15" s="74"/>
      <c r="B15" s="71"/>
      <c r="C15" s="65"/>
      <c r="D15" s="75"/>
      <c r="E15" s="67"/>
      <c r="F15" s="58"/>
      <c r="G15" s="58"/>
      <c r="H15" s="58"/>
      <c r="I15" s="76"/>
      <c r="J15" s="58"/>
      <c r="K15" s="58"/>
      <c r="L15" s="59">
        <f>SUM(L14)</f>
        <v>38</v>
      </c>
      <c r="M15" s="4"/>
    </row>
    <row r="16" ht="12.75" customHeight="1">
      <c r="A16" s="74">
        <v>5</v>
      </c>
      <c r="B16" s="77" t="s">
        <v>25</v>
      </c>
      <c r="C16" s="78" t="s">
        <v>26</v>
      </c>
      <c r="D16" s="31" t="s">
        <v>27</v>
      </c>
      <c r="E16" s="32"/>
      <c r="F16" s="33"/>
      <c r="G16" s="33">
        <v>2</v>
      </c>
      <c r="H16" s="33"/>
      <c r="I16" s="33"/>
      <c r="J16" s="33"/>
      <c r="K16" s="34"/>
      <c r="L16" s="79">
        <f>SUM(E16:K16)</f>
        <v>2</v>
      </c>
      <c r="M16" s="4"/>
    </row>
    <row r="17" ht="17.25" customHeight="1">
      <c r="A17" s="74"/>
      <c r="B17" s="80"/>
      <c r="C17" s="65"/>
      <c r="D17" s="75"/>
      <c r="E17" s="67"/>
      <c r="F17" s="58"/>
      <c r="G17" s="58"/>
      <c r="H17" s="58"/>
      <c r="I17" s="76"/>
      <c r="J17" s="58"/>
      <c r="K17" s="58"/>
      <c r="L17" s="59">
        <f>SUM(L16)</f>
        <v>2</v>
      </c>
      <c r="M17" s="4"/>
    </row>
    <row r="18" ht="14.25" customHeight="1">
      <c r="A18" s="74">
        <v>6</v>
      </c>
      <c r="B18" s="81" t="s">
        <v>28</v>
      </c>
      <c r="C18" s="78" t="s">
        <v>29</v>
      </c>
      <c r="D18" s="31" t="s">
        <v>30</v>
      </c>
      <c r="E18" s="82"/>
      <c r="F18" s="82"/>
      <c r="G18" s="33"/>
      <c r="H18" s="33"/>
      <c r="I18" s="33"/>
      <c r="J18" s="32">
        <v>1</v>
      </c>
      <c r="K18" s="33">
        <v>1</v>
      </c>
      <c r="L18" s="83">
        <f t="shared" ref="L18:L19" si="1">SUM(E18:K18)</f>
        <v>2</v>
      </c>
      <c r="M18" s="4"/>
    </row>
    <row r="19" ht="17.25" customHeight="1">
      <c r="A19" s="74"/>
      <c r="B19" s="81"/>
      <c r="C19" s="84" t="s">
        <v>31</v>
      </c>
      <c r="D19" s="72" t="s">
        <v>32</v>
      </c>
      <c r="E19" s="85"/>
      <c r="F19" s="85"/>
      <c r="G19" s="41"/>
      <c r="H19" s="41"/>
      <c r="I19" s="41"/>
      <c r="J19" s="40">
        <v>1</v>
      </c>
      <c r="K19" s="41"/>
      <c r="L19" s="52">
        <f t="shared" si="1"/>
        <v>1</v>
      </c>
      <c r="M19" s="4"/>
    </row>
    <row r="20" ht="17.25" customHeight="1">
      <c r="A20" s="28"/>
      <c r="B20" s="80"/>
      <c r="C20" s="86"/>
      <c r="D20" s="45"/>
      <c r="E20" s="87"/>
      <c r="F20" s="50"/>
      <c r="G20" s="50"/>
      <c r="H20" s="50"/>
      <c r="I20" s="88"/>
      <c r="J20" s="50"/>
      <c r="K20" s="50"/>
      <c r="L20" s="89">
        <f>SUM(L18:L19)</f>
        <v>3</v>
      </c>
      <c r="M20" s="4"/>
    </row>
    <row r="21" ht="17.25" customHeight="1">
      <c r="A21" s="28">
        <v>7</v>
      </c>
      <c r="B21" s="90" t="s">
        <v>33</v>
      </c>
      <c r="C21" s="91" t="s">
        <v>34</v>
      </c>
      <c r="D21" s="92" t="s">
        <v>20</v>
      </c>
      <c r="E21" s="93"/>
      <c r="F21" s="94"/>
      <c r="G21" s="94">
        <v>3</v>
      </c>
      <c r="H21" s="94">
        <v>2</v>
      </c>
      <c r="I21" s="95"/>
      <c r="J21" s="94"/>
      <c r="K21" s="94"/>
      <c r="L21" s="96">
        <f>SUM(E21:K21)</f>
        <v>5</v>
      </c>
      <c r="M21" s="4"/>
    </row>
    <row r="22" ht="17.25" customHeight="1">
      <c r="A22" s="53"/>
      <c r="B22" s="97"/>
      <c r="C22" s="98"/>
      <c r="D22" s="99"/>
      <c r="E22" s="100"/>
      <c r="F22" s="101"/>
      <c r="G22" s="101"/>
      <c r="H22" s="101"/>
      <c r="I22" s="102"/>
      <c r="J22" s="101"/>
      <c r="K22" s="101"/>
      <c r="L22" s="103">
        <f>SUM(L21)</f>
        <v>5</v>
      </c>
      <c r="M22" s="4"/>
    </row>
    <row r="23" ht="12.75" customHeight="1">
      <c r="A23" s="53">
        <v>8</v>
      </c>
      <c r="B23" s="71" t="s">
        <v>35</v>
      </c>
      <c r="C23" s="104" t="s">
        <v>36</v>
      </c>
      <c r="D23" s="105" t="s">
        <v>37</v>
      </c>
      <c r="E23" s="106"/>
      <c r="F23" s="107"/>
      <c r="G23" s="107">
        <v>1</v>
      </c>
      <c r="H23" s="107"/>
      <c r="I23" s="107"/>
      <c r="J23" s="107"/>
      <c r="K23" s="107"/>
      <c r="L23" s="108">
        <f t="shared" ref="L23:L36" si="2">SUM(E23:K23)</f>
        <v>1</v>
      </c>
      <c r="M23" s="4"/>
    </row>
    <row r="24" ht="12.75" customHeight="1">
      <c r="A24" s="74"/>
      <c r="B24" s="71"/>
      <c r="C24" s="109" t="s">
        <v>38</v>
      </c>
      <c r="D24" s="110" t="s">
        <v>39</v>
      </c>
      <c r="E24" s="111"/>
      <c r="F24" s="112"/>
      <c r="G24" s="112"/>
      <c r="H24" s="112"/>
      <c r="I24" s="112"/>
      <c r="J24" s="112"/>
      <c r="K24" s="112">
        <v>1</v>
      </c>
      <c r="L24" s="108">
        <f t="shared" si="2"/>
        <v>1</v>
      </c>
      <c r="M24" s="4"/>
    </row>
    <row r="25" ht="12.75" customHeight="1">
      <c r="A25" s="74"/>
      <c r="B25" s="71"/>
      <c r="C25" s="109" t="s">
        <v>14</v>
      </c>
      <c r="D25" s="110" t="s">
        <v>15</v>
      </c>
      <c r="E25" s="111"/>
      <c r="F25" s="112"/>
      <c r="G25" s="112"/>
      <c r="H25" s="112"/>
      <c r="I25" s="112"/>
      <c r="J25" s="112">
        <v>1</v>
      </c>
      <c r="K25" s="112">
        <v>3</v>
      </c>
      <c r="L25" s="108">
        <f t="shared" si="2"/>
        <v>4</v>
      </c>
      <c r="M25" s="4"/>
    </row>
    <row r="26" ht="12.75" customHeight="1">
      <c r="A26" s="74"/>
      <c r="B26" s="71"/>
      <c r="C26" s="109" t="s">
        <v>40</v>
      </c>
      <c r="D26" s="110" t="s">
        <v>15</v>
      </c>
      <c r="E26" s="111"/>
      <c r="F26" s="112"/>
      <c r="G26" s="112"/>
      <c r="H26" s="112"/>
      <c r="I26" s="112"/>
      <c r="J26" s="112"/>
      <c r="K26" s="112">
        <v>1</v>
      </c>
      <c r="L26" s="108">
        <f t="shared" si="2"/>
        <v>1</v>
      </c>
      <c r="M26" s="4"/>
    </row>
    <row r="27" ht="12.75" customHeight="1">
      <c r="A27" s="74"/>
      <c r="B27" s="71"/>
      <c r="C27" s="109" t="s">
        <v>41</v>
      </c>
      <c r="D27" s="110" t="s">
        <v>15</v>
      </c>
      <c r="E27" s="111"/>
      <c r="F27" s="112"/>
      <c r="G27" s="112"/>
      <c r="H27" s="112"/>
      <c r="I27" s="112"/>
      <c r="J27" s="112"/>
      <c r="K27" s="112">
        <v>2</v>
      </c>
      <c r="L27" s="108">
        <f t="shared" si="2"/>
        <v>2</v>
      </c>
      <c r="M27" s="4"/>
    </row>
    <row r="28" ht="12.75" customHeight="1">
      <c r="A28" s="74"/>
      <c r="B28" s="71"/>
      <c r="C28" s="109" t="s">
        <v>42</v>
      </c>
      <c r="D28" s="110" t="s">
        <v>43</v>
      </c>
      <c r="E28" s="111"/>
      <c r="F28" s="112">
        <v>1</v>
      </c>
      <c r="G28" s="112">
        <v>6</v>
      </c>
      <c r="H28" s="112">
        <v>7</v>
      </c>
      <c r="I28" s="112"/>
      <c r="J28" s="112"/>
      <c r="K28" s="112"/>
      <c r="L28" s="108">
        <f t="shared" si="2"/>
        <v>14</v>
      </c>
      <c r="M28" s="4"/>
    </row>
    <row r="29" ht="12.75" customHeight="1">
      <c r="A29" s="74"/>
      <c r="B29" s="71"/>
      <c r="C29" s="113" t="s">
        <v>44</v>
      </c>
      <c r="D29" s="114" t="s">
        <v>45</v>
      </c>
      <c r="E29" s="111"/>
      <c r="F29" s="112"/>
      <c r="G29" s="112"/>
      <c r="H29" s="112"/>
      <c r="I29" s="112"/>
      <c r="J29" s="112">
        <v>3</v>
      </c>
      <c r="K29" s="112">
        <v>4</v>
      </c>
      <c r="L29" s="108">
        <f t="shared" si="2"/>
        <v>7</v>
      </c>
      <c r="M29" s="4"/>
    </row>
    <row r="30" ht="12.75" customHeight="1">
      <c r="A30" s="74"/>
      <c r="B30" s="71"/>
      <c r="C30" s="109" t="s">
        <v>46</v>
      </c>
      <c r="D30" s="110" t="s">
        <v>47</v>
      </c>
      <c r="E30" s="111"/>
      <c r="F30" s="112"/>
      <c r="G30" s="112">
        <v>1</v>
      </c>
      <c r="H30" s="112">
        <v>8</v>
      </c>
      <c r="I30" s="112">
        <v>10</v>
      </c>
      <c r="J30" s="112"/>
      <c r="K30" s="112"/>
      <c r="L30" s="108">
        <f t="shared" si="2"/>
        <v>19</v>
      </c>
      <c r="M30" s="4"/>
    </row>
    <row r="31" ht="12.75" customHeight="1">
      <c r="A31" s="74"/>
      <c r="B31" s="71"/>
      <c r="C31" s="109" t="s">
        <v>12</v>
      </c>
      <c r="D31" s="110" t="s">
        <v>13</v>
      </c>
      <c r="E31" s="111"/>
      <c r="F31" s="112"/>
      <c r="G31" s="112"/>
      <c r="H31" s="112"/>
      <c r="I31" s="112"/>
      <c r="J31" s="112">
        <v>1</v>
      </c>
      <c r="K31" s="112">
        <v>2</v>
      </c>
      <c r="L31" s="108">
        <f t="shared" si="2"/>
        <v>3</v>
      </c>
      <c r="M31" s="4"/>
    </row>
    <row r="32" ht="12.75" customHeight="1">
      <c r="A32" s="74"/>
      <c r="B32" s="71"/>
      <c r="C32" s="109" t="s">
        <v>48</v>
      </c>
      <c r="D32" s="110" t="s">
        <v>49</v>
      </c>
      <c r="E32" s="111"/>
      <c r="F32" s="112"/>
      <c r="G32" s="112"/>
      <c r="H32" s="112">
        <v>1</v>
      </c>
      <c r="I32" s="112">
        <v>6</v>
      </c>
      <c r="J32" s="112"/>
      <c r="K32" s="112"/>
      <c r="L32" s="108">
        <f t="shared" si="2"/>
        <v>7</v>
      </c>
      <c r="M32" s="4"/>
    </row>
    <row r="33" ht="12.75" customHeight="1">
      <c r="A33" s="74"/>
      <c r="B33" s="71"/>
      <c r="C33" s="115" t="s">
        <v>10</v>
      </c>
      <c r="D33" s="110" t="s">
        <v>11</v>
      </c>
      <c r="E33" s="116"/>
      <c r="F33" s="117"/>
      <c r="G33" s="117">
        <v>6</v>
      </c>
      <c r="H33" s="117">
        <v>2</v>
      </c>
      <c r="I33" s="117"/>
      <c r="J33" s="117"/>
      <c r="K33" s="117"/>
      <c r="L33" s="108">
        <f t="shared" si="2"/>
        <v>8</v>
      </c>
      <c r="M33" s="4"/>
    </row>
    <row r="34" ht="12.75" customHeight="1">
      <c r="A34" s="74"/>
      <c r="B34" s="71"/>
      <c r="C34" s="115" t="s">
        <v>16</v>
      </c>
      <c r="D34" s="110" t="s">
        <v>17</v>
      </c>
      <c r="E34" s="116"/>
      <c r="F34" s="117"/>
      <c r="G34" s="117">
        <v>1</v>
      </c>
      <c r="H34" s="117"/>
      <c r="I34" s="117"/>
      <c r="J34" s="117"/>
      <c r="K34" s="117"/>
      <c r="L34" s="108">
        <f t="shared" si="2"/>
        <v>1</v>
      </c>
      <c r="M34" s="4"/>
    </row>
    <row r="35" ht="12.75" customHeight="1">
      <c r="A35" s="74"/>
      <c r="B35" s="71"/>
      <c r="C35" s="115" t="s">
        <v>50</v>
      </c>
      <c r="D35" s="118" t="s">
        <v>51</v>
      </c>
      <c r="E35" s="116"/>
      <c r="F35" s="117"/>
      <c r="G35" s="117">
        <v>1</v>
      </c>
      <c r="H35" s="117"/>
      <c r="I35" s="117"/>
      <c r="J35" s="117"/>
      <c r="K35" s="117"/>
      <c r="L35" s="108">
        <f t="shared" si="2"/>
        <v>1</v>
      </c>
      <c r="M35" s="4"/>
    </row>
    <row r="36" ht="12.75" customHeight="1">
      <c r="A36" s="74"/>
      <c r="B36" s="71"/>
      <c r="C36" s="115" t="s">
        <v>52</v>
      </c>
      <c r="D36" s="119" t="s">
        <v>53</v>
      </c>
      <c r="E36" s="116"/>
      <c r="F36" s="117"/>
      <c r="G36" s="117"/>
      <c r="H36" s="117"/>
      <c r="I36" s="117"/>
      <c r="J36" s="117">
        <v>2</v>
      </c>
      <c r="K36" s="117"/>
      <c r="L36" s="108">
        <f t="shared" si="2"/>
        <v>2</v>
      </c>
      <c r="M36" s="4"/>
    </row>
    <row r="37" ht="17.25" customHeight="1">
      <c r="A37" s="74"/>
      <c r="B37" s="71"/>
      <c r="C37" s="65"/>
      <c r="D37" s="75"/>
      <c r="E37" s="67"/>
      <c r="F37" s="58"/>
      <c r="G37" s="58"/>
      <c r="H37" s="58"/>
      <c r="I37" s="76"/>
      <c r="J37" s="58"/>
      <c r="K37" s="58"/>
      <c r="L37" s="59">
        <f>SUM(L23:L32)</f>
        <v>59</v>
      </c>
      <c r="M37" s="4"/>
    </row>
    <row r="38" ht="17.25" customHeight="1">
      <c r="A38" s="74">
        <v>9</v>
      </c>
      <c r="B38" s="77" t="s">
        <v>54</v>
      </c>
      <c r="C38" s="120" t="s">
        <v>55</v>
      </c>
      <c r="D38" s="119" t="s">
        <v>56</v>
      </c>
      <c r="E38" s="111">
        <v>2</v>
      </c>
      <c r="F38" s="111">
        <v>3</v>
      </c>
      <c r="G38" s="111">
        <v>2</v>
      </c>
      <c r="H38" s="46">
        <v>2</v>
      </c>
      <c r="I38" s="46"/>
      <c r="J38" s="46"/>
      <c r="K38" s="121"/>
      <c r="L38" s="52">
        <f t="shared" ref="L38:L47" si="3">SUM(E38:K38)</f>
        <v>9</v>
      </c>
      <c r="M38" s="4"/>
    </row>
    <row r="39" ht="17.25" customHeight="1">
      <c r="A39" s="74"/>
      <c r="B39" s="81"/>
      <c r="C39" s="120" t="s">
        <v>57</v>
      </c>
      <c r="D39" s="119" t="s">
        <v>58</v>
      </c>
      <c r="E39" s="46"/>
      <c r="F39" s="46"/>
      <c r="G39" s="46"/>
      <c r="H39" s="46"/>
      <c r="I39" s="46"/>
      <c r="J39" s="46"/>
      <c r="K39" s="46">
        <v>1</v>
      </c>
      <c r="L39" s="52">
        <f t="shared" si="3"/>
        <v>1</v>
      </c>
      <c r="M39" s="4"/>
    </row>
    <row r="40" ht="17.25" customHeight="1">
      <c r="A40" s="74"/>
      <c r="B40" s="81"/>
      <c r="C40" s="120" t="s">
        <v>59</v>
      </c>
      <c r="D40" s="122" t="s">
        <v>60</v>
      </c>
      <c r="E40" s="46">
        <v>2</v>
      </c>
      <c r="F40" s="46">
        <v>3</v>
      </c>
      <c r="G40" s="46"/>
      <c r="H40" s="46"/>
      <c r="I40" s="46"/>
      <c r="J40" s="46"/>
      <c r="K40" s="121"/>
      <c r="L40" s="52">
        <f t="shared" si="3"/>
        <v>5</v>
      </c>
      <c r="M40" s="4"/>
    </row>
    <row r="41" ht="17.25" customHeight="1">
      <c r="A41" s="74"/>
      <c r="B41" s="81"/>
      <c r="C41" s="120" t="s">
        <v>61</v>
      </c>
      <c r="D41" s="122" t="s">
        <v>17</v>
      </c>
      <c r="E41" s="46"/>
      <c r="F41" s="46">
        <v>2</v>
      </c>
      <c r="G41" s="46">
        <v>2</v>
      </c>
      <c r="H41" s="46"/>
      <c r="I41" s="46"/>
      <c r="J41" s="46"/>
      <c r="K41" s="121"/>
      <c r="L41" s="52">
        <f t="shared" si="3"/>
        <v>4</v>
      </c>
      <c r="M41" s="4"/>
    </row>
    <row r="42" ht="17.25" customHeight="1">
      <c r="A42" s="74"/>
      <c r="B42" s="81"/>
      <c r="C42" s="120" t="s">
        <v>52</v>
      </c>
      <c r="D42" s="119" t="s">
        <v>53</v>
      </c>
      <c r="E42" s="46"/>
      <c r="F42" s="46"/>
      <c r="G42" s="46"/>
      <c r="H42" s="46"/>
      <c r="I42" s="46"/>
      <c r="J42" s="46"/>
      <c r="K42" s="121">
        <v>1</v>
      </c>
      <c r="L42" s="52">
        <f t="shared" si="3"/>
        <v>1</v>
      </c>
      <c r="M42" s="4"/>
    </row>
    <row r="43" ht="17.25" customHeight="1">
      <c r="A43" s="74"/>
      <c r="B43" s="81"/>
      <c r="C43" s="86" t="s">
        <v>62</v>
      </c>
      <c r="D43" s="45" t="s">
        <v>63</v>
      </c>
      <c r="E43" s="87"/>
      <c r="F43" s="87"/>
      <c r="G43" s="87"/>
      <c r="H43" s="87"/>
      <c r="I43" s="87"/>
      <c r="J43" s="87">
        <v>1</v>
      </c>
      <c r="K43" s="123"/>
      <c r="L43" s="52">
        <f t="shared" si="3"/>
        <v>1</v>
      </c>
      <c r="M43" s="4"/>
    </row>
    <row r="44" ht="17.25" customHeight="1">
      <c r="A44" s="74"/>
      <c r="B44" s="81"/>
      <c r="C44" s="86" t="s">
        <v>64</v>
      </c>
      <c r="D44" s="45" t="s">
        <v>65</v>
      </c>
      <c r="E44" s="87"/>
      <c r="F44" s="87"/>
      <c r="G44" s="87">
        <v>2</v>
      </c>
      <c r="H44" s="87"/>
      <c r="I44" s="87"/>
      <c r="J44" s="87"/>
      <c r="K44" s="123"/>
      <c r="L44" s="52">
        <f t="shared" si="3"/>
        <v>2</v>
      </c>
      <c r="M44" s="4"/>
    </row>
    <row r="45" ht="17.25" customHeight="1">
      <c r="A45" s="74"/>
      <c r="B45" s="81"/>
      <c r="C45" s="86" t="s">
        <v>66</v>
      </c>
      <c r="D45" s="45" t="s">
        <v>67</v>
      </c>
      <c r="E45" s="87"/>
      <c r="F45" s="87">
        <v>2</v>
      </c>
      <c r="G45" s="87">
        <v>1</v>
      </c>
      <c r="H45" s="87"/>
      <c r="I45" s="87"/>
      <c r="J45" s="87"/>
      <c r="K45" s="123"/>
      <c r="L45" s="52">
        <f t="shared" si="3"/>
        <v>3</v>
      </c>
      <c r="M45" s="4"/>
    </row>
    <row r="46" ht="17.25" customHeight="1">
      <c r="A46" s="74"/>
      <c r="B46" s="81"/>
      <c r="C46" s="86" t="s">
        <v>68</v>
      </c>
      <c r="D46" s="45" t="s">
        <v>69</v>
      </c>
      <c r="E46" s="87"/>
      <c r="F46" s="87">
        <v>1</v>
      </c>
      <c r="G46" s="87"/>
      <c r="H46" s="87"/>
      <c r="I46" s="87"/>
      <c r="J46" s="87"/>
      <c r="K46" s="123"/>
      <c r="L46" s="52">
        <f t="shared" si="3"/>
        <v>1</v>
      </c>
      <c r="M46" s="4"/>
    </row>
    <row r="47" ht="17.25" customHeight="1">
      <c r="A47" s="74"/>
      <c r="B47" s="81"/>
      <c r="C47" s="86" t="s">
        <v>50</v>
      </c>
      <c r="D47" s="45" t="s">
        <v>51</v>
      </c>
      <c r="E47" s="87"/>
      <c r="F47" s="87"/>
      <c r="G47" s="87">
        <v>2</v>
      </c>
      <c r="H47" s="87">
        <v>2</v>
      </c>
      <c r="I47" s="87"/>
      <c r="J47" s="87"/>
      <c r="K47" s="123"/>
      <c r="L47" s="52">
        <f t="shared" si="3"/>
        <v>4</v>
      </c>
      <c r="M47" s="4"/>
    </row>
    <row r="48" ht="16.5" customHeight="1">
      <c r="A48" s="74"/>
      <c r="B48" s="80"/>
      <c r="C48" s="86"/>
      <c r="D48" s="45"/>
      <c r="E48" s="87"/>
      <c r="F48" s="87"/>
      <c r="G48" s="87"/>
      <c r="H48" s="87"/>
      <c r="I48" s="87"/>
      <c r="J48" s="87"/>
      <c r="K48" s="87"/>
      <c r="L48" s="89">
        <f>SUM(L38:L47)</f>
        <v>31</v>
      </c>
      <c r="M48" s="4"/>
    </row>
    <row r="49" ht="18" customHeight="1">
      <c r="A49" s="74">
        <v>10</v>
      </c>
      <c r="B49" s="71" t="s">
        <v>70</v>
      </c>
      <c r="C49" s="124" t="s">
        <v>71</v>
      </c>
      <c r="D49" s="92" t="s">
        <v>72</v>
      </c>
      <c r="E49" s="125"/>
      <c r="F49" s="125"/>
      <c r="G49" s="125">
        <v>2</v>
      </c>
      <c r="H49" s="125"/>
      <c r="I49" s="125"/>
      <c r="J49" s="125"/>
      <c r="K49" s="125"/>
      <c r="L49" s="96">
        <f t="shared" ref="L49:L50" si="4">SUM(E49:K49)</f>
        <v>2</v>
      </c>
      <c r="M49" s="4"/>
    </row>
    <row r="50" ht="16.5" customHeight="1">
      <c r="A50" s="74"/>
      <c r="B50" s="71"/>
      <c r="C50" s="86" t="s">
        <v>73</v>
      </c>
      <c r="D50" s="45" t="s">
        <v>74</v>
      </c>
      <c r="E50" s="87"/>
      <c r="F50" s="87">
        <v>1</v>
      </c>
      <c r="G50" s="87"/>
      <c r="H50" s="87"/>
      <c r="I50" s="87"/>
      <c r="J50" s="87"/>
      <c r="K50" s="123"/>
      <c r="L50" s="43">
        <f t="shared" si="4"/>
        <v>1</v>
      </c>
      <c r="M50" s="4"/>
    </row>
    <row r="51" ht="17.25" customHeight="1">
      <c r="A51" s="74"/>
      <c r="B51" s="71"/>
      <c r="C51" s="65"/>
      <c r="D51" s="75"/>
      <c r="E51" s="67"/>
      <c r="F51" s="67"/>
      <c r="G51" s="67"/>
      <c r="H51" s="67"/>
      <c r="I51" s="67"/>
      <c r="J51" s="67"/>
      <c r="K51" s="67"/>
      <c r="L51" s="126">
        <f>SUM(L49:L50)</f>
        <v>3</v>
      </c>
      <c r="M51" s="127"/>
    </row>
    <row r="52" ht="15.75" customHeight="1">
      <c r="A52" s="74">
        <v>11</v>
      </c>
      <c r="B52" s="128" t="s">
        <v>75</v>
      </c>
      <c r="C52" s="60" t="s">
        <v>59</v>
      </c>
      <c r="D52" s="39" t="s">
        <v>60</v>
      </c>
      <c r="E52" s="61"/>
      <c r="F52" s="61">
        <v>2</v>
      </c>
      <c r="G52" s="61"/>
      <c r="H52" s="61"/>
      <c r="I52" s="61"/>
      <c r="J52" s="61"/>
      <c r="K52" s="61"/>
      <c r="L52" s="43">
        <f t="shared" ref="L52:L66" si="5">SUM(E52:K52)</f>
        <v>2</v>
      </c>
      <c r="M52" s="4"/>
    </row>
    <row r="53" ht="17.25" customHeight="1">
      <c r="A53" s="74"/>
      <c r="B53" s="129"/>
      <c r="C53" s="120" t="s">
        <v>76</v>
      </c>
      <c r="D53" s="119" t="s">
        <v>77</v>
      </c>
      <c r="E53" s="46"/>
      <c r="F53" s="46">
        <v>1</v>
      </c>
      <c r="G53" s="46">
        <v>3</v>
      </c>
      <c r="H53" s="46">
        <v>3</v>
      </c>
      <c r="I53" s="46"/>
      <c r="J53" s="46"/>
      <c r="K53" s="121"/>
      <c r="L53" s="52">
        <f t="shared" si="5"/>
        <v>7</v>
      </c>
      <c r="M53" s="4"/>
    </row>
    <row r="54" ht="17.25" customHeight="1">
      <c r="A54" s="74"/>
      <c r="B54" s="129"/>
      <c r="C54" s="120" t="s">
        <v>50</v>
      </c>
      <c r="D54" s="122" t="s">
        <v>51</v>
      </c>
      <c r="E54" s="46"/>
      <c r="F54" s="46"/>
      <c r="G54" s="46">
        <v>2</v>
      </c>
      <c r="H54" s="46">
        <v>2</v>
      </c>
      <c r="I54" s="46"/>
      <c r="J54" s="46"/>
      <c r="K54" s="121"/>
      <c r="L54" s="52">
        <f t="shared" si="5"/>
        <v>4</v>
      </c>
      <c r="M54" s="4"/>
    </row>
    <row r="55" ht="17.25" customHeight="1">
      <c r="A55" s="74"/>
      <c r="B55" s="129"/>
      <c r="C55" s="120" t="s">
        <v>57</v>
      </c>
      <c r="D55" s="122" t="s">
        <v>58</v>
      </c>
      <c r="E55" s="46"/>
      <c r="F55" s="46"/>
      <c r="G55" s="46"/>
      <c r="H55" s="46"/>
      <c r="I55" s="46"/>
      <c r="J55" s="46">
        <v>1</v>
      </c>
      <c r="K55" s="121">
        <v>1</v>
      </c>
      <c r="L55" s="52">
        <f t="shared" si="5"/>
        <v>2</v>
      </c>
      <c r="M55" s="4"/>
    </row>
    <row r="56" ht="17.25" customHeight="1">
      <c r="A56" s="74"/>
      <c r="B56" s="129"/>
      <c r="C56" s="120" t="s">
        <v>55</v>
      </c>
      <c r="D56" s="122" t="s">
        <v>56</v>
      </c>
      <c r="E56" s="46"/>
      <c r="F56" s="46">
        <v>3</v>
      </c>
      <c r="G56" s="46">
        <v>1</v>
      </c>
      <c r="H56" s="46">
        <v>1</v>
      </c>
      <c r="I56" s="46"/>
      <c r="J56" s="46"/>
      <c r="K56" s="121"/>
      <c r="L56" s="52">
        <f t="shared" si="5"/>
        <v>5</v>
      </c>
      <c r="M56" s="4"/>
    </row>
    <row r="57" ht="21" customHeight="1">
      <c r="A57" s="74"/>
      <c r="B57" s="129"/>
      <c r="C57" s="120" t="s">
        <v>78</v>
      </c>
      <c r="D57" s="119" t="s">
        <v>17</v>
      </c>
      <c r="E57" s="46"/>
      <c r="F57" s="46">
        <v>10</v>
      </c>
      <c r="G57" s="46">
        <v>9</v>
      </c>
      <c r="H57" s="46"/>
      <c r="I57" s="46"/>
      <c r="J57" s="46"/>
      <c r="K57" s="121"/>
      <c r="L57" s="52">
        <f t="shared" si="5"/>
        <v>19</v>
      </c>
      <c r="M57" s="4"/>
    </row>
    <row r="58" ht="17.25" customHeight="1">
      <c r="A58" s="74"/>
      <c r="B58" s="129"/>
      <c r="C58" s="120" t="s">
        <v>79</v>
      </c>
      <c r="D58" s="119" t="s">
        <v>15</v>
      </c>
      <c r="E58" s="46"/>
      <c r="F58" s="46"/>
      <c r="G58" s="46"/>
      <c r="H58" s="46"/>
      <c r="I58" s="46"/>
      <c r="J58" s="46">
        <v>2</v>
      </c>
      <c r="K58" s="121"/>
      <c r="L58" s="52">
        <f t="shared" si="5"/>
        <v>2</v>
      </c>
      <c r="M58" s="4"/>
    </row>
    <row r="59" ht="21" customHeight="1">
      <c r="A59" s="74"/>
      <c r="B59" s="129"/>
      <c r="C59" s="120" t="s">
        <v>80</v>
      </c>
      <c r="D59" s="119" t="s">
        <v>15</v>
      </c>
      <c r="E59" s="46"/>
      <c r="F59" s="46"/>
      <c r="G59" s="46"/>
      <c r="H59" s="46"/>
      <c r="I59" s="46"/>
      <c r="J59" s="46">
        <v>6</v>
      </c>
      <c r="K59" s="121"/>
      <c r="L59" s="52">
        <f t="shared" si="5"/>
        <v>6</v>
      </c>
      <c r="M59" s="4"/>
    </row>
    <row r="60" ht="17.25" customHeight="1">
      <c r="A60" s="74"/>
      <c r="B60" s="129"/>
      <c r="C60" s="120" t="s">
        <v>81</v>
      </c>
      <c r="D60" s="119" t="s">
        <v>82</v>
      </c>
      <c r="E60" s="46"/>
      <c r="F60" s="46">
        <v>18</v>
      </c>
      <c r="G60" s="46">
        <v>16</v>
      </c>
      <c r="H60" s="46">
        <v>17</v>
      </c>
      <c r="I60" s="46">
        <v>17</v>
      </c>
      <c r="J60" s="46"/>
      <c r="K60" s="121"/>
      <c r="L60" s="52">
        <f t="shared" si="5"/>
        <v>68</v>
      </c>
      <c r="M60" s="4"/>
    </row>
    <row r="61" ht="17.25" customHeight="1">
      <c r="A61" s="74"/>
      <c r="B61" s="129"/>
      <c r="C61" s="120" t="s">
        <v>52</v>
      </c>
      <c r="D61" s="119" t="s">
        <v>53</v>
      </c>
      <c r="E61" s="46"/>
      <c r="F61" s="46"/>
      <c r="G61" s="46"/>
      <c r="H61" s="46"/>
      <c r="I61" s="46"/>
      <c r="J61" s="46"/>
      <c r="K61" s="121">
        <v>1</v>
      </c>
      <c r="L61" s="52">
        <f t="shared" si="5"/>
        <v>1</v>
      </c>
      <c r="M61" s="4"/>
    </row>
    <row r="62" ht="17.25" customHeight="1">
      <c r="A62" s="74"/>
      <c r="B62" s="129"/>
      <c r="C62" s="120" t="s">
        <v>83</v>
      </c>
      <c r="D62" s="119" t="s">
        <v>67</v>
      </c>
      <c r="E62" s="46"/>
      <c r="F62" s="46"/>
      <c r="G62" s="46">
        <v>1</v>
      </c>
      <c r="H62" s="46">
        <v>1</v>
      </c>
      <c r="I62" s="46"/>
      <c r="J62" s="46"/>
      <c r="K62" s="121"/>
      <c r="L62" s="52">
        <f t="shared" si="5"/>
        <v>2</v>
      </c>
      <c r="M62" s="4"/>
    </row>
    <row r="63" ht="17.25" customHeight="1">
      <c r="A63" s="74"/>
      <c r="B63" s="129"/>
      <c r="C63" s="120" t="s">
        <v>84</v>
      </c>
      <c r="D63" s="119" t="s">
        <v>85</v>
      </c>
      <c r="E63" s="46"/>
      <c r="F63" s="46"/>
      <c r="G63" s="46">
        <v>2</v>
      </c>
      <c r="H63" s="46"/>
      <c r="I63" s="46"/>
      <c r="J63" s="46"/>
      <c r="K63" s="121"/>
      <c r="L63" s="52">
        <f t="shared" si="5"/>
        <v>2</v>
      </c>
      <c r="M63" s="4"/>
    </row>
    <row r="64" ht="17.25" customHeight="1">
      <c r="A64" s="74"/>
      <c r="B64" s="129"/>
      <c r="C64" s="120" t="s">
        <v>86</v>
      </c>
      <c r="D64" s="119" t="s">
        <v>87</v>
      </c>
      <c r="E64" s="46"/>
      <c r="F64" s="46"/>
      <c r="G64" s="46"/>
      <c r="H64" s="46"/>
      <c r="I64" s="46"/>
      <c r="J64" s="46">
        <v>3</v>
      </c>
      <c r="K64" s="121">
        <v>2</v>
      </c>
      <c r="L64" s="52">
        <f t="shared" si="5"/>
        <v>5</v>
      </c>
      <c r="M64" s="4"/>
    </row>
    <row r="65" ht="17.25" customHeight="1">
      <c r="A65" s="74"/>
      <c r="B65" s="129"/>
      <c r="C65" s="120" t="s">
        <v>88</v>
      </c>
      <c r="D65" s="119" t="s">
        <v>89</v>
      </c>
      <c r="E65" s="46"/>
      <c r="F65" s="46">
        <v>2</v>
      </c>
      <c r="G65" s="46"/>
      <c r="H65" s="46"/>
      <c r="I65" s="46"/>
      <c r="J65" s="46"/>
      <c r="K65" s="121"/>
      <c r="L65" s="52">
        <f t="shared" si="5"/>
        <v>2</v>
      </c>
      <c r="M65" s="4"/>
    </row>
    <row r="66" ht="17.25" customHeight="1">
      <c r="A66" s="74"/>
      <c r="B66" s="129"/>
      <c r="C66" s="86" t="s">
        <v>90</v>
      </c>
      <c r="D66" s="45" t="s">
        <v>91</v>
      </c>
      <c r="E66" s="87"/>
      <c r="F66" s="87">
        <v>2</v>
      </c>
      <c r="G66" s="87"/>
      <c r="H66" s="87"/>
      <c r="I66" s="87">
        <v>3</v>
      </c>
      <c r="J66" s="87"/>
      <c r="K66" s="123"/>
      <c r="L66" s="52">
        <f t="shared" si="5"/>
        <v>5</v>
      </c>
      <c r="M66" s="4"/>
    </row>
    <row r="67" ht="17.25" customHeight="1">
      <c r="A67" s="74"/>
      <c r="B67" s="130"/>
      <c r="C67" s="65"/>
      <c r="D67" s="75"/>
      <c r="E67" s="67"/>
      <c r="F67" s="67"/>
      <c r="G67" s="67"/>
      <c r="H67" s="67"/>
      <c r="I67" s="67"/>
      <c r="J67" s="67"/>
      <c r="K67" s="67"/>
      <c r="L67" s="89">
        <f>SUM(L52:L66)</f>
        <v>132</v>
      </c>
      <c r="M67" s="127"/>
    </row>
    <row r="68" ht="17.25" customHeight="1">
      <c r="A68" s="74">
        <v>12</v>
      </c>
      <c r="B68" s="81" t="s">
        <v>92</v>
      </c>
      <c r="C68" s="60" t="s">
        <v>84</v>
      </c>
      <c r="D68" s="39" t="s">
        <v>85</v>
      </c>
      <c r="E68" s="61"/>
      <c r="F68" s="61"/>
      <c r="G68" s="40">
        <v>2</v>
      </c>
      <c r="H68" s="40">
        <v>3</v>
      </c>
      <c r="I68" s="40"/>
      <c r="J68" s="40"/>
      <c r="K68" s="40"/>
      <c r="L68" s="35">
        <f t="shared" ref="L68:L71" si="6">SUM(E68:K68)</f>
        <v>5</v>
      </c>
      <c r="M68" s="4"/>
    </row>
    <row r="69" ht="21.75" customHeight="1">
      <c r="A69" s="74"/>
      <c r="B69" s="81"/>
      <c r="C69" s="120" t="s">
        <v>93</v>
      </c>
      <c r="D69" s="119" t="s">
        <v>87</v>
      </c>
      <c r="E69" s="46"/>
      <c r="F69" s="46"/>
      <c r="G69" s="46"/>
      <c r="H69" s="46"/>
      <c r="I69" s="46"/>
      <c r="J69" s="46">
        <v>1</v>
      </c>
      <c r="K69" s="46"/>
      <c r="L69" s="52">
        <f t="shared" si="6"/>
        <v>1</v>
      </c>
      <c r="M69" s="4"/>
    </row>
    <row r="70" ht="17.25" customHeight="1">
      <c r="A70" s="74"/>
      <c r="B70" s="81"/>
      <c r="C70" s="86" t="s">
        <v>10</v>
      </c>
      <c r="D70" s="45" t="s">
        <v>11</v>
      </c>
      <c r="E70" s="87"/>
      <c r="F70" s="87"/>
      <c r="G70" s="87"/>
      <c r="H70" s="87">
        <v>1</v>
      </c>
      <c r="I70" s="87"/>
      <c r="J70" s="87"/>
      <c r="K70" s="87"/>
      <c r="L70" s="52">
        <f t="shared" si="6"/>
        <v>1</v>
      </c>
      <c r="M70" s="4"/>
    </row>
    <row r="71" ht="17.25" customHeight="1">
      <c r="A71" s="74"/>
      <c r="B71" s="81"/>
      <c r="C71" s="86" t="s">
        <v>94</v>
      </c>
      <c r="D71" s="45" t="s">
        <v>95</v>
      </c>
      <c r="E71" s="87">
        <v>1</v>
      </c>
      <c r="F71" s="87"/>
      <c r="G71" s="87">
        <v>1</v>
      </c>
      <c r="H71" s="87"/>
      <c r="I71" s="87"/>
      <c r="J71" s="87"/>
      <c r="K71" s="87"/>
      <c r="L71" s="52">
        <f t="shared" si="6"/>
        <v>2</v>
      </c>
      <c r="M71" s="4"/>
    </row>
    <row r="72" ht="17.25" customHeight="1">
      <c r="A72" s="74"/>
      <c r="B72" s="80"/>
      <c r="C72" s="65"/>
      <c r="D72" s="45"/>
      <c r="E72" s="67"/>
      <c r="F72" s="67"/>
      <c r="G72" s="67"/>
      <c r="H72" s="67"/>
      <c r="I72" s="67"/>
      <c r="J72" s="67"/>
      <c r="K72" s="67"/>
      <c r="L72" s="59">
        <f>SUM(L68:L71)</f>
        <v>9</v>
      </c>
      <c r="M72" s="127"/>
    </row>
    <row r="73" ht="12.75" customHeight="1">
      <c r="A73" s="74">
        <v>13</v>
      </c>
      <c r="B73" s="71" t="s">
        <v>96</v>
      </c>
      <c r="C73" s="131" t="s">
        <v>97</v>
      </c>
      <c r="D73" s="132" t="s">
        <v>67</v>
      </c>
      <c r="E73" s="40"/>
      <c r="F73" s="40">
        <v>15</v>
      </c>
      <c r="G73" s="40"/>
      <c r="H73" s="40"/>
      <c r="I73" s="40"/>
      <c r="J73" s="40"/>
      <c r="K73" s="133"/>
      <c r="L73" s="43">
        <f t="shared" ref="L73:L75" si="7">SUM(E73:K73)</f>
        <v>15</v>
      </c>
      <c r="M73" s="4"/>
    </row>
    <row r="74" ht="12.75" customHeight="1">
      <c r="A74" s="74"/>
      <c r="B74" s="71"/>
      <c r="C74" s="120" t="s">
        <v>98</v>
      </c>
      <c r="D74" s="110" t="s">
        <v>67</v>
      </c>
      <c r="E74" s="46"/>
      <c r="F74" s="46"/>
      <c r="G74" s="46">
        <v>5</v>
      </c>
      <c r="H74" s="46">
        <v>2</v>
      </c>
      <c r="I74" s="46"/>
      <c r="J74" s="46"/>
      <c r="K74" s="46"/>
      <c r="L74" s="43">
        <f t="shared" si="7"/>
        <v>7</v>
      </c>
      <c r="M74" s="4"/>
    </row>
    <row r="75" ht="12.75" customHeight="1">
      <c r="A75" s="74"/>
      <c r="B75" s="71"/>
      <c r="C75" s="120" t="s">
        <v>99</v>
      </c>
      <c r="D75" s="110" t="s">
        <v>100</v>
      </c>
      <c r="E75" s="46"/>
      <c r="F75" s="46">
        <v>18</v>
      </c>
      <c r="G75" s="46"/>
      <c r="H75" s="46">
        <v>3</v>
      </c>
      <c r="I75" s="46">
        <v>4</v>
      </c>
      <c r="J75" s="46"/>
      <c r="K75" s="46"/>
      <c r="L75" s="134">
        <f t="shared" si="7"/>
        <v>25</v>
      </c>
      <c r="M75" s="4"/>
    </row>
    <row r="76" ht="17.25" customHeight="1">
      <c r="A76" s="74"/>
      <c r="B76" s="135"/>
      <c r="C76" s="84"/>
      <c r="D76" s="136"/>
      <c r="E76" s="40"/>
      <c r="F76" s="40"/>
      <c r="G76" s="40"/>
      <c r="H76" s="40"/>
      <c r="I76" s="40"/>
      <c r="J76" s="40"/>
      <c r="K76" s="40"/>
      <c r="L76" s="89">
        <f>SUM(L73:L75)</f>
        <v>47</v>
      </c>
      <c r="M76" s="4"/>
    </row>
    <row r="77" ht="12.75" customHeight="1">
      <c r="A77" s="74">
        <v>14</v>
      </c>
      <c r="B77" s="71" t="s">
        <v>101</v>
      </c>
      <c r="C77" s="137" t="s">
        <v>102</v>
      </c>
      <c r="D77" s="39" t="s">
        <v>17</v>
      </c>
      <c r="E77" s="32"/>
      <c r="F77" s="32"/>
      <c r="G77" s="32">
        <v>5</v>
      </c>
      <c r="H77" s="32"/>
      <c r="I77" s="32"/>
      <c r="J77" s="32"/>
      <c r="K77" s="138"/>
      <c r="L77" s="79">
        <f>SUM(E77:K77)</f>
        <v>5</v>
      </c>
      <c r="M77" s="4"/>
    </row>
    <row r="78" ht="17.25" customHeight="1">
      <c r="A78" s="28"/>
      <c r="B78" s="71"/>
      <c r="C78" s="70"/>
      <c r="D78" s="75"/>
      <c r="E78" s="67"/>
      <c r="F78" s="67"/>
      <c r="G78" s="67"/>
      <c r="H78" s="67"/>
      <c r="I78" s="67"/>
      <c r="J78" s="67"/>
      <c r="K78" s="67"/>
      <c r="L78" s="59">
        <f>SUM(L77:L77)</f>
        <v>5</v>
      </c>
      <c r="M78" s="4"/>
    </row>
    <row r="79" ht="22.5" customHeight="1">
      <c r="A79" s="28">
        <v>15</v>
      </c>
      <c r="B79" s="90" t="s">
        <v>103</v>
      </c>
      <c r="C79" s="91" t="s">
        <v>104</v>
      </c>
      <c r="D79" s="92" t="s">
        <v>105</v>
      </c>
      <c r="E79" s="93"/>
      <c r="F79" s="93"/>
      <c r="G79" s="93"/>
      <c r="H79" s="93"/>
      <c r="I79" s="93"/>
      <c r="J79" s="93">
        <v>1</v>
      </c>
      <c r="K79" s="93">
        <v>2</v>
      </c>
      <c r="L79" s="96">
        <f>SUM(E79:K79)</f>
        <v>3</v>
      </c>
      <c r="M79" s="4"/>
    </row>
    <row r="80" ht="17.25" customHeight="1">
      <c r="A80" s="53"/>
      <c r="B80" s="97"/>
      <c r="C80" s="139"/>
      <c r="D80" s="45"/>
      <c r="E80" s="87"/>
      <c r="F80" s="87"/>
      <c r="G80" s="87"/>
      <c r="H80" s="87"/>
      <c r="I80" s="87"/>
      <c r="J80" s="87"/>
      <c r="K80" s="87"/>
      <c r="L80" s="89">
        <f>SUM(L79:L79)</f>
        <v>3</v>
      </c>
      <c r="M80" s="4"/>
    </row>
    <row r="81" ht="23.25" customHeight="1">
      <c r="A81" s="36">
        <v>16</v>
      </c>
      <c r="B81" s="90" t="s">
        <v>106</v>
      </c>
      <c r="C81" s="91" t="s">
        <v>107</v>
      </c>
      <c r="D81" s="140" t="s">
        <v>17</v>
      </c>
      <c r="E81" s="93"/>
      <c r="F81" s="93"/>
      <c r="G81" s="93">
        <v>10</v>
      </c>
      <c r="H81" s="93"/>
      <c r="I81" s="93"/>
      <c r="J81" s="93"/>
      <c r="K81" s="93"/>
      <c r="L81" s="96">
        <f>SUM(E81:K81)</f>
        <v>10</v>
      </c>
      <c r="M81" s="4"/>
    </row>
    <row r="82" ht="17.25" customHeight="1">
      <c r="A82" s="53"/>
      <c r="B82" s="141"/>
      <c r="C82" s="98"/>
      <c r="D82" s="99"/>
      <c r="E82" s="100"/>
      <c r="F82" s="100"/>
      <c r="G82" s="100"/>
      <c r="H82" s="100"/>
      <c r="I82" s="100"/>
      <c r="J82" s="100"/>
      <c r="K82" s="100"/>
      <c r="L82" s="142">
        <f>SUM(L81:L81)</f>
        <v>10</v>
      </c>
      <c r="M82" s="4"/>
    </row>
    <row r="83" ht="33" customHeight="1">
      <c r="A83" s="36">
        <v>17</v>
      </c>
      <c r="B83" s="29" t="s">
        <v>108</v>
      </c>
      <c r="C83" s="60" t="s">
        <v>109</v>
      </c>
      <c r="D83" s="39" t="s">
        <v>110</v>
      </c>
      <c r="E83" s="61"/>
      <c r="F83" s="61"/>
      <c r="G83" s="61">
        <v>1</v>
      </c>
      <c r="H83" s="61"/>
      <c r="I83" s="61"/>
      <c r="J83" s="61"/>
      <c r="K83" s="61"/>
      <c r="L83" s="96">
        <f t="shared" ref="L83:L88" si="8">SUM(E83:K83)</f>
        <v>1</v>
      </c>
      <c r="M83" s="4"/>
    </row>
    <row r="84" ht="17.25" customHeight="1">
      <c r="A84" s="36"/>
      <c r="B84" s="37"/>
      <c r="C84" s="120" t="s">
        <v>59</v>
      </c>
      <c r="D84" s="119" t="s">
        <v>60</v>
      </c>
      <c r="E84" s="46"/>
      <c r="F84" s="46"/>
      <c r="G84" s="46">
        <v>1</v>
      </c>
      <c r="H84" s="46">
        <v>2</v>
      </c>
      <c r="I84" s="46"/>
      <c r="J84" s="46"/>
      <c r="K84" s="46"/>
      <c r="L84" s="143">
        <f t="shared" si="8"/>
        <v>3</v>
      </c>
      <c r="M84" s="4"/>
    </row>
    <row r="85" ht="17.25" customHeight="1">
      <c r="A85" s="36"/>
      <c r="B85" s="37"/>
      <c r="C85" s="120" t="s">
        <v>111</v>
      </c>
      <c r="D85" s="119" t="s">
        <v>112</v>
      </c>
      <c r="E85" s="46"/>
      <c r="F85" s="46"/>
      <c r="G85" s="46"/>
      <c r="H85" s="46"/>
      <c r="I85" s="46"/>
      <c r="J85" s="46">
        <v>1</v>
      </c>
      <c r="K85" s="46"/>
      <c r="L85" s="143">
        <f t="shared" si="8"/>
        <v>1</v>
      </c>
      <c r="M85" s="4"/>
    </row>
    <row r="86" ht="17.25" customHeight="1">
      <c r="A86" s="36"/>
      <c r="B86" s="37"/>
      <c r="C86" s="86" t="s">
        <v>113</v>
      </c>
      <c r="D86" s="45" t="s">
        <v>114</v>
      </c>
      <c r="E86" s="87"/>
      <c r="F86" s="87"/>
      <c r="G86" s="87"/>
      <c r="H86" s="87"/>
      <c r="I86" s="87"/>
      <c r="J86" s="87">
        <v>1</v>
      </c>
      <c r="K86" s="87"/>
      <c r="L86" s="143">
        <f t="shared" si="8"/>
        <v>1</v>
      </c>
      <c r="M86" s="4"/>
    </row>
    <row r="87" ht="17.25" customHeight="1">
      <c r="A87" s="36"/>
      <c r="B87" s="37"/>
      <c r="C87" s="86" t="s">
        <v>12</v>
      </c>
      <c r="D87" s="45" t="s">
        <v>13</v>
      </c>
      <c r="E87" s="87"/>
      <c r="F87" s="87"/>
      <c r="G87" s="87"/>
      <c r="H87" s="87"/>
      <c r="I87" s="87"/>
      <c r="J87" s="87">
        <v>1</v>
      </c>
      <c r="K87" s="87"/>
      <c r="L87" s="143">
        <f t="shared" si="8"/>
        <v>1</v>
      </c>
      <c r="M87" s="4"/>
    </row>
    <row r="88" ht="17.25" customHeight="1">
      <c r="A88" s="36"/>
      <c r="B88" s="37"/>
      <c r="C88" s="86" t="s">
        <v>115</v>
      </c>
      <c r="D88" s="45" t="s">
        <v>116</v>
      </c>
      <c r="E88" s="87"/>
      <c r="F88" s="87"/>
      <c r="G88" s="87"/>
      <c r="H88" s="87"/>
      <c r="I88" s="87"/>
      <c r="J88" s="87">
        <v>1</v>
      </c>
      <c r="K88" s="87"/>
      <c r="L88" s="144">
        <f t="shared" si="8"/>
        <v>1</v>
      </c>
      <c r="M88" s="4"/>
    </row>
    <row r="89" ht="17.25" customHeight="1">
      <c r="A89" s="53"/>
      <c r="B89" s="37"/>
      <c r="C89" s="86"/>
      <c r="D89" s="45"/>
      <c r="E89" s="87"/>
      <c r="F89" s="87"/>
      <c r="G89" s="87"/>
      <c r="H89" s="87"/>
      <c r="I89" s="87"/>
      <c r="J89" s="87"/>
      <c r="K89" s="87"/>
      <c r="L89" s="89">
        <f>SUM(L83:L88)</f>
        <v>8</v>
      </c>
      <c r="M89" s="4"/>
    </row>
    <row r="90" ht="17.25" customHeight="1">
      <c r="A90" s="36">
        <v>18</v>
      </c>
      <c r="B90" s="29" t="s">
        <v>117</v>
      </c>
      <c r="C90" s="145" t="s">
        <v>118</v>
      </c>
      <c r="D90" s="140" t="s">
        <v>116</v>
      </c>
      <c r="E90" s="93"/>
      <c r="F90" s="93"/>
      <c r="G90" s="93"/>
      <c r="H90" s="93"/>
      <c r="I90" s="93"/>
      <c r="J90" s="93"/>
      <c r="K90" s="93">
        <v>2</v>
      </c>
      <c r="L90" s="96">
        <f t="shared" ref="L90:L93" si="9">SUM(E90:K90)</f>
        <v>2</v>
      </c>
      <c r="M90" s="4"/>
    </row>
    <row r="91" ht="17.25" customHeight="1">
      <c r="A91" s="36"/>
      <c r="B91" s="37"/>
      <c r="C91" s="120" t="s">
        <v>119</v>
      </c>
      <c r="D91" s="119" t="s">
        <v>120</v>
      </c>
      <c r="E91" s="46"/>
      <c r="F91" s="46"/>
      <c r="G91" s="46"/>
      <c r="H91" s="46"/>
      <c r="I91" s="46"/>
      <c r="J91" s="46">
        <v>1</v>
      </c>
      <c r="K91" s="46">
        <v>1</v>
      </c>
      <c r="L91" s="144">
        <f t="shared" si="9"/>
        <v>2</v>
      </c>
      <c r="M91" s="4"/>
    </row>
    <row r="92" ht="17.25" customHeight="1">
      <c r="A92" s="36"/>
      <c r="B92" s="37"/>
      <c r="C92" s="120" t="s">
        <v>121</v>
      </c>
      <c r="D92" s="119" t="s">
        <v>122</v>
      </c>
      <c r="E92" s="46"/>
      <c r="F92" s="46"/>
      <c r="G92" s="46"/>
      <c r="H92" s="46"/>
      <c r="I92" s="46"/>
      <c r="J92" s="46"/>
      <c r="K92" s="46">
        <v>1</v>
      </c>
      <c r="L92" s="144">
        <f t="shared" si="9"/>
        <v>1</v>
      </c>
      <c r="M92" s="4"/>
    </row>
    <row r="93" ht="17.25" customHeight="1">
      <c r="A93" s="36"/>
      <c r="B93" s="37"/>
      <c r="C93" s="120" t="s">
        <v>123</v>
      </c>
      <c r="D93" s="119" t="s">
        <v>124</v>
      </c>
      <c r="E93" s="46"/>
      <c r="F93" s="46"/>
      <c r="G93" s="46"/>
      <c r="H93" s="46"/>
      <c r="I93" s="46"/>
      <c r="J93" s="46"/>
      <c r="K93" s="46">
        <v>1</v>
      </c>
      <c r="L93" s="144">
        <f t="shared" si="9"/>
        <v>1</v>
      </c>
      <c r="M93" s="4"/>
    </row>
    <row r="94" ht="17.25" customHeight="1">
      <c r="A94" s="53"/>
      <c r="B94" s="146"/>
      <c r="C94" s="147"/>
      <c r="D94" s="99"/>
      <c r="E94" s="100"/>
      <c r="F94" s="100"/>
      <c r="G94" s="100"/>
      <c r="H94" s="100"/>
      <c r="I94" s="100"/>
      <c r="J94" s="100"/>
      <c r="K94" s="100"/>
      <c r="L94" s="89">
        <f>SUM(L90:L93)</f>
        <v>6</v>
      </c>
      <c r="M94" s="4"/>
    </row>
    <row r="95" ht="23.25" customHeight="1">
      <c r="A95" s="53">
        <v>19</v>
      </c>
      <c r="B95" s="148" t="s">
        <v>125</v>
      </c>
      <c r="C95" s="137" t="s">
        <v>16</v>
      </c>
      <c r="D95" s="31" t="s">
        <v>17</v>
      </c>
      <c r="E95" s="32"/>
      <c r="F95" s="32"/>
      <c r="G95" s="32">
        <v>2</v>
      </c>
      <c r="H95" s="32"/>
      <c r="I95" s="32"/>
      <c r="J95" s="32"/>
      <c r="K95" s="138"/>
      <c r="L95" s="96">
        <f t="shared" ref="L95:L98" si="10">SUM(E95:K95)</f>
        <v>2</v>
      </c>
      <c r="M95" s="4"/>
    </row>
    <row r="96" ht="23.25" customHeight="1">
      <c r="A96" s="74"/>
      <c r="B96" s="71"/>
      <c r="C96" s="69" t="s">
        <v>126</v>
      </c>
      <c r="D96" s="39" t="s">
        <v>127</v>
      </c>
      <c r="E96" s="61">
        <v>1</v>
      </c>
      <c r="F96" s="61"/>
      <c r="G96" s="61"/>
      <c r="H96" s="61"/>
      <c r="I96" s="61"/>
      <c r="J96" s="61"/>
      <c r="K96" s="149"/>
      <c r="L96" s="143">
        <f t="shared" si="10"/>
        <v>1</v>
      </c>
      <c r="M96" s="4"/>
    </row>
    <row r="97" ht="23.25" customHeight="1">
      <c r="A97" s="74"/>
      <c r="B97" s="71"/>
      <c r="C97" s="150" t="s">
        <v>118</v>
      </c>
      <c r="D97" s="119" t="s">
        <v>116</v>
      </c>
      <c r="E97" s="61"/>
      <c r="F97" s="61"/>
      <c r="G97" s="61"/>
      <c r="H97" s="61"/>
      <c r="I97" s="61"/>
      <c r="J97" s="61">
        <v>7</v>
      </c>
      <c r="K97" s="149">
        <v>5</v>
      </c>
      <c r="L97" s="143">
        <f t="shared" si="10"/>
        <v>12</v>
      </c>
      <c r="M97" s="4"/>
    </row>
    <row r="98" ht="23.25" customHeight="1">
      <c r="A98" s="74"/>
      <c r="B98" s="71"/>
      <c r="C98" s="69" t="s">
        <v>128</v>
      </c>
      <c r="D98" s="39" t="s">
        <v>129</v>
      </c>
      <c r="E98" s="61"/>
      <c r="F98" s="61"/>
      <c r="G98" s="61">
        <v>17</v>
      </c>
      <c r="H98" s="61">
        <v>15</v>
      </c>
      <c r="I98" s="61"/>
      <c r="J98" s="61"/>
      <c r="K98" s="149"/>
      <c r="L98" s="143">
        <f t="shared" si="10"/>
        <v>32</v>
      </c>
      <c r="M98" s="4"/>
    </row>
    <row r="99" ht="17.25" customHeight="1">
      <c r="A99" s="74"/>
      <c r="B99" s="135"/>
      <c r="C99" s="70"/>
      <c r="D99" s="75"/>
      <c r="E99" s="67"/>
      <c r="F99" s="67"/>
      <c r="G99" s="67"/>
      <c r="H99" s="67"/>
      <c r="I99" s="67"/>
      <c r="J99" s="67"/>
      <c r="K99" s="67"/>
      <c r="L99" s="89">
        <f>SUM(L95:L98)</f>
        <v>47</v>
      </c>
      <c r="M99" s="4"/>
    </row>
    <row r="100" ht="12.75" customHeight="1">
      <c r="A100" s="74">
        <v>20</v>
      </c>
      <c r="B100" s="148" t="s">
        <v>130</v>
      </c>
      <c r="C100" s="137" t="s">
        <v>131</v>
      </c>
      <c r="D100" s="31" t="s">
        <v>132</v>
      </c>
      <c r="E100" s="32">
        <v>10</v>
      </c>
      <c r="F100" s="32"/>
      <c r="G100" s="32"/>
      <c r="H100" s="32"/>
      <c r="I100" s="32"/>
      <c r="J100" s="32"/>
      <c r="K100" s="138"/>
      <c r="L100" s="96">
        <f t="shared" ref="L100:L110" si="11">SUM(E100:K100)</f>
        <v>10</v>
      </c>
      <c r="M100" s="4"/>
    </row>
    <row r="101" ht="12.75" customHeight="1">
      <c r="A101" s="74"/>
      <c r="B101" s="71"/>
      <c r="C101" s="151" t="s">
        <v>113</v>
      </c>
      <c r="D101" s="72" t="s">
        <v>114</v>
      </c>
      <c r="E101" s="40"/>
      <c r="F101" s="40"/>
      <c r="G101" s="40"/>
      <c r="H101" s="40"/>
      <c r="I101" s="40"/>
      <c r="J101" s="40">
        <v>10</v>
      </c>
      <c r="K101" s="133"/>
      <c r="L101" s="143">
        <f t="shared" si="11"/>
        <v>10</v>
      </c>
      <c r="M101" s="4"/>
    </row>
    <row r="102" ht="12.75" customHeight="1">
      <c r="A102" s="74"/>
      <c r="B102" s="71"/>
      <c r="C102" s="150" t="s">
        <v>133</v>
      </c>
      <c r="D102" s="119" t="s">
        <v>134</v>
      </c>
      <c r="E102" s="46"/>
      <c r="F102" s="46"/>
      <c r="G102" s="46">
        <v>10</v>
      </c>
      <c r="H102" s="46"/>
      <c r="I102" s="46"/>
      <c r="J102" s="46"/>
      <c r="K102" s="46"/>
      <c r="L102" s="143">
        <f t="shared" si="11"/>
        <v>10</v>
      </c>
      <c r="M102" s="4"/>
    </row>
    <row r="103" ht="12.75" customHeight="1">
      <c r="A103" s="74"/>
      <c r="B103" s="71"/>
      <c r="C103" s="150" t="s">
        <v>135</v>
      </c>
      <c r="D103" s="119" t="s">
        <v>136</v>
      </c>
      <c r="E103" s="46"/>
      <c r="F103" s="46"/>
      <c r="G103" s="46"/>
      <c r="H103" s="46">
        <v>10</v>
      </c>
      <c r="I103" s="46"/>
      <c r="J103" s="46"/>
      <c r="K103" s="46"/>
      <c r="L103" s="143">
        <f t="shared" si="11"/>
        <v>10</v>
      </c>
      <c r="M103" s="4"/>
    </row>
    <row r="104" ht="12.75" customHeight="1">
      <c r="A104" s="74"/>
      <c r="B104" s="71"/>
      <c r="C104" s="150" t="s">
        <v>109</v>
      </c>
      <c r="D104" s="119" t="s">
        <v>110</v>
      </c>
      <c r="E104" s="46"/>
      <c r="F104" s="46">
        <v>10</v>
      </c>
      <c r="G104" s="46"/>
      <c r="H104" s="46"/>
      <c r="I104" s="46"/>
      <c r="J104" s="46"/>
      <c r="K104" s="46"/>
      <c r="L104" s="143">
        <f t="shared" si="11"/>
        <v>10</v>
      </c>
      <c r="M104" s="4"/>
    </row>
    <row r="105" ht="12.75" customHeight="1">
      <c r="A105" s="74"/>
      <c r="B105" s="71"/>
      <c r="C105" s="150" t="s">
        <v>137</v>
      </c>
      <c r="D105" s="119" t="s">
        <v>127</v>
      </c>
      <c r="E105" s="46"/>
      <c r="F105" s="46"/>
      <c r="G105" s="46">
        <v>10</v>
      </c>
      <c r="H105" s="46"/>
      <c r="I105" s="46"/>
      <c r="J105" s="46"/>
      <c r="K105" s="46"/>
      <c r="L105" s="143">
        <f t="shared" si="11"/>
        <v>10</v>
      </c>
      <c r="M105" s="4"/>
    </row>
    <row r="106" ht="12.75" customHeight="1">
      <c r="A106" s="74"/>
      <c r="B106" s="71"/>
      <c r="C106" s="150" t="s">
        <v>73</v>
      </c>
      <c r="D106" s="119" t="s">
        <v>74</v>
      </c>
      <c r="E106" s="46"/>
      <c r="F106" s="46">
        <v>10</v>
      </c>
      <c r="G106" s="46"/>
      <c r="H106" s="46"/>
      <c r="I106" s="46"/>
      <c r="J106" s="46"/>
      <c r="K106" s="46"/>
      <c r="L106" s="143">
        <f t="shared" si="11"/>
        <v>10</v>
      </c>
      <c r="M106" s="4"/>
    </row>
    <row r="107" ht="12.75" customHeight="1">
      <c r="A107" s="74"/>
      <c r="B107" s="71"/>
      <c r="C107" s="150" t="s">
        <v>138</v>
      </c>
      <c r="D107" s="119" t="s">
        <v>139</v>
      </c>
      <c r="E107" s="46"/>
      <c r="F107" s="46"/>
      <c r="G107" s="46"/>
      <c r="H107" s="46"/>
      <c r="I107" s="46"/>
      <c r="J107" s="46">
        <v>10</v>
      </c>
      <c r="K107" s="46"/>
      <c r="L107" s="143">
        <f t="shared" si="11"/>
        <v>10</v>
      </c>
      <c r="M107" s="4"/>
    </row>
    <row r="108" ht="12.75" customHeight="1">
      <c r="A108" s="74"/>
      <c r="B108" s="71"/>
      <c r="C108" s="150" t="s">
        <v>119</v>
      </c>
      <c r="D108" s="119" t="s">
        <v>120</v>
      </c>
      <c r="E108" s="46"/>
      <c r="F108" s="46"/>
      <c r="G108" s="46"/>
      <c r="H108" s="46"/>
      <c r="I108" s="46"/>
      <c r="J108" s="46"/>
      <c r="K108" s="46">
        <v>10</v>
      </c>
      <c r="L108" s="143">
        <f t="shared" si="11"/>
        <v>10</v>
      </c>
      <c r="M108" s="4"/>
    </row>
    <row r="109" ht="12.75" customHeight="1">
      <c r="A109" s="74"/>
      <c r="B109" s="71"/>
      <c r="C109" s="150" t="s">
        <v>111</v>
      </c>
      <c r="D109" s="119" t="s">
        <v>112</v>
      </c>
      <c r="E109" s="46"/>
      <c r="F109" s="46"/>
      <c r="G109" s="46"/>
      <c r="H109" s="46"/>
      <c r="I109" s="46"/>
      <c r="J109" s="46">
        <v>10</v>
      </c>
      <c r="K109" s="46"/>
      <c r="L109" s="143">
        <f t="shared" si="11"/>
        <v>10</v>
      </c>
      <c r="M109" s="4"/>
    </row>
    <row r="110" ht="12.75" customHeight="1">
      <c r="A110" s="74"/>
      <c r="B110" s="71"/>
      <c r="C110" s="150" t="s">
        <v>140</v>
      </c>
      <c r="D110" s="119" t="s">
        <v>124</v>
      </c>
      <c r="E110" s="46"/>
      <c r="F110" s="46"/>
      <c r="G110" s="46"/>
      <c r="H110" s="46"/>
      <c r="I110" s="46"/>
      <c r="J110" s="46"/>
      <c r="K110" s="46">
        <v>10</v>
      </c>
      <c r="L110" s="143">
        <f t="shared" si="11"/>
        <v>10</v>
      </c>
      <c r="M110" s="4"/>
    </row>
    <row r="111" ht="17.25" customHeight="1">
      <c r="A111" s="28"/>
      <c r="B111" s="71"/>
      <c r="C111" s="139"/>
      <c r="D111" s="45"/>
      <c r="E111" s="87"/>
      <c r="F111" s="87"/>
      <c r="G111" s="87"/>
      <c r="H111" s="87"/>
      <c r="I111" s="87"/>
      <c r="J111" s="87"/>
      <c r="K111" s="87"/>
      <c r="L111" s="152">
        <f>SUM(L100:L110)</f>
        <v>110</v>
      </c>
      <c r="M111" s="4"/>
    </row>
    <row r="112" ht="17.25" customHeight="1">
      <c r="A112" s="28">
        <v>21</v>
      </c>
      <c r="B112" s="29" t="s">
        <v>141</v>
      </c>
      <c r="C112" s="153" t="s">
        <v>128</v>
      </c>
      <c r="D112" s="140" t="s">
        <v>129</v>
      </c>
      <c r="E112" s="93"/>
      <c r="F112" s="93"/>
      <c r="G112" s="93">
        <v>3</v>
      </c>
      <c r="H112" s="93">
        <v>3</v>
      </c>
      <c r="I112" s="93"/>
      <c r="J112" s="93"/>
      <c r="K112" s="93"/>
      <c r="L112" s="96">
        <f t="shared" ref="L112:L113" si="12">SUM(E112:K112)</f>
        <v>6</v>
      </c>
      <c r="M112" s="4"/>
    </row>
    <row r="113" ht="17.25" customHeight="1">
      <c r="A113" s="36"/>
      <c r="B113" s="37"/>
      <c r="C113" s="154" t="s">
        <v>118</v>
      </c>
      <c r="D113" s="72" t="s">
        <v>116</v>
      </c>
      <c r="E113" s="40"/>
      <c r="F113" s="40"/>
      <c r="G113" s="40"/>
      <c r="H113" s="40"/>
      <c r="I113" s="40"/>
      <c r="J113" s="40">
        <v>7</v>
      </c>
      <c r="K113" s="40">
        <v>5</v>
      </c>
      <c r="L113" s="143">
        <f t="shared" si="12"/>
        <v>12</v>
      </c>
      <c r="M113" s="4"/>
    </row>
    <row r="114" ht="17.25" customHeight="1">
      <c r="A114" s="53"/>
      <c r="B114" s="146"/>
      <c r="C114" s="155"/>
      <c r="D114" s="99"/>
      <c r="E114" s="100"/>
      <c r="F114" s="100"/>
      <c r="G114" s="100"/>
      <c r="H114" s="100"/>
      <c r="I114" s="100"/>
      <c r="J114" s="100"/>
      <c r="K114" s="100"/>
      <c r="L114" s="103">
        <f>SUM(L112:L113)</f>
        <v>18</v>
      </c>
      <c r="M114" s="4"/>
    </row>
    <row r="115" ht="15" customHeight="1">
      <c r="A115" s="53">
        <v>22</v>
      </c>
      <c r="B115" s="71" t="s">
        <v>142</v>
      </c>
      <c r="C115" s="69" t="s">
        <v>81</v>
      </c>
      <c r="D115" s="39" t="s">
        <v>82</v>
      </c>
      <c r="E115" s="61"/>
      <c r="F115" s="61">
        <v>1</v>
      </c>
      <c r="G115" s="61"/>
      <c r="H115" s="61">
        <v>2</v>
      </c>
      <c r="I115" s="61"/>
      <c r="J115" s="61"/>
      <c r="K115" s="149"/>
      <c r="L115" s="43">
        <f t="shared" ref="L115:L116" si="13">SUM(E115:K115)</f>
        <v>3</v>
      </c>
      <c r="M115" s="4"/>
    </row>
    <row r="116" ht="15" customHeight="1">
      <c r="A116" s="74"/>
      <c r="B116" s="71"/>
      <c r="C116" s="69" t="s">
        <v>143</v>
      </c>
      <c r="D116" s="39" t="s">
        <v>144</v>
      </c>
      <c r="E116" s="61"/>
      <c r="F116" s="61">
        <v>2</v>
      </c>
      <c r="G116" s="61"/>
      <c r="H116" s="61">
        <v>1</v>
      </c>
      <c r="I116" s="61"/>
      <c r="J116" s="61"/>
      <c r="K116" s="149"/>
      <c r="L116" s="43">
        <f t="shared" si="13"/>
        <v>3</v>
      </c>
      <c r="M116" s="4"/>
    </row>
    <row r="117" ht="17.25" customHeight="1">
      <c r="A117" s="74"/>
      <c r="B117" s="135"/>
      <c r="C117" s="70"/>
      <c r="D117" s="75"/>
      <c r="E117" s="67"/>
      <c r="F117" s="67"/>
      <c r="G117" s="67"/>
      <c r="H117" s="67"/>
      <c r="I117" s="67"/>
      <c r="J117" s="67"/>
      <c r="K117" s="67"/>
      <c r="L117" s="59">
        <f>SUM(L115:L116)</f>
        <v>6</v>
      </c>
      <c r="M117" s="4"/>
    </row>
    <row r="118" ht="17.25" customHeight="1">
      <c r="A118" s="74">
        <v>23</v>
      </c>
      <c r="B118" s="148" t="s">
        <v>145</v>
      </c>
      <c r="C118" s="156" t="s">
        <v>76</v>
      </c>
      <c r="D118" s="157" t="s">
        <v>77</v>
      </c>
      <c r="E118" s="158"/>
      <c r="F118" s="158">
        <v>1</v>
      </c>
      <c r="G118" s="158">
        <v>2</v>
      </c>
      <c r="H118" s="158">
        <v>4</v>
      </c>
      <c r="I118" s="158"/>
      <c r="J118" s="158"/>
      <c r="K118" s="159"/>
      <c r="L118" s="83">
        <f t="shared" ref="L118:L125" si="14">SUM(E118:K118)</f>
        <v>7</v>
      </c>
      <c r="M118" s="4"/>
    </row>
    <row r="119" ht="17.25" customHeight="1">
      <c r="A119" s="74"/>
      <c r="B119" s="71"/>
      <c r="C119" s="150" t="s">
        <v>121</v>
      </c>
      <c r="D119" s="119" t="s">
        <v>122</v>
      </c>
      <c r="E119" s="46"/>
      <c r="F119" s="46"/>
      <c r="G119" s="46"/>
      <c r="H119" s="46"/>
      <c r="I119" s="46"/>
      <c r="J119" s="46">
        <v>1</v>
      </c>
      <c r="K119" s="46"/>
      <c r="L119" s="143">
        <f t="shared" si="14"/>
        <v>1</v>
      </c>
      <c r="M119" s="4"/>
    </row>
    <row r="120" ht="17.25" customHeight="1">
      <c r="A120" s="74"/>
      <c r="B120" s="71"/>
      <c r="C120" s="69" t="s">
        <v>146</v>
      </c>
      <c r="D120" s="39" t="s">
        <v>147</v>
      </c>
      <c r="E120" s="61"/>
      <c r="F120" s="61"/>
      <c r="G120" s="61"/>
      <c r="H120" s="61"/>
      <c r="I120" s="61"/>
      <c r="J120" s="61"/>
      <c r="K120" s="46">
        <v>1</v>
      </c>
      <c r="L120" s="52">
        <f t="shared" si="14"/>
        <v>1</v>
      </c>
      <c r="M120" s="4"/>
    </row>
    <row r="121" ht="17.25" customHeight="1">
      <c r="A121" s="74"/>
      <c r="B121" s="71"/>
      <c r="C121" s="150" t="s">
        <v>148</v>
      </c>
      <c r="D121" s="119" t="s">
        <v>149</v>
      </c>
      <c r="E121" s="46"/>
      <c r="F121" s="46"/>
      <c r="G121" s="46"/>
      <c r="H121" s="46"/>
      <c r="I121" s="46"/>
      <c r="J121" s="46"/>
      <c r="K121" s="46">
        <v>1</v>
      </c>
      <c r="L121" s="52">
        <f t="shared" si="14"/>
        <v>1</v>
      </c>
      <c r="M121" s="4"/>
    </row>
    <row r="122" ht="17.25" customHeight="1">
      <c r="A122" s="74"/>
      <c r="B122" s="71"/>
      <c r="C122" s="150" t="s">
        <v>94</v>
      </c>
      <c r="D122" s="119" t="s">
        <v>95</v>
      </c>
      <c r="E122" s="46"/>
      <c r="F122" s="46"/>
      <c r="G122" s="46"/>
      <c r="H122" s="46">
        <v>1</v>
      </c>
      <c r="I122" s="46"/>
      <c r="J122" s="46"/>
      <c r="K122" s="46"/>
      <c r="L122" s="52">
        <f t="shared" si="14"/>
        <v>1</v>
      </c>
      <c r="M122" s="4"/>
    </row>
    <row r="123" ht="17.25" customHeight="1">
      <c r="A123" s="74"/>
      <c r="B123" s="71"/>
      <c r="C123" s="139" t="s">
        <v>150</v>
      </c>
      <c r="D123" s="45" t="s">
        <v>65</v>
      </c>
      <c r="E123" s="87"/>
      <c r="F123" s="87"/>
      <c r="G123" s="87"/>
      <c r="H123" s="87">
        <v>1</v>
      </c>
      <c r="I123" s="87">
        <v>2</v>
      </c>
      <c r="J123" s="87"/>
      <c r="K123" s="111"/>
      <c r="L123" s="52">
        <f t="shared" si="14"/>
        <v>3</v>
      </c>
      <c r="M123" s="4"/>
    </row>
    <row r="124" ht="23.25" customHeight="1">
      <c r="A124" s="74"/>
      <c r="B124" s="71"/>
      <c r="C124" s="139" t="s">
        <v>151</v>
      </c>
      <c r="D124" s="45" t="s">
        <v>17</v>
      </c>
      <c r="E124" s="87"/>
      <c r="F124" s="87">
        <v>1</v>
      </c>
      <c r="G124" s="87">
        <v>3</v>
      </c>
      <c r="H124" s="87"/>
      <c r="I124" s="87"/>
      <c r="J124" s="87"/>
      <c r="K124" s="111"/>
      <c r="L124" s="52">
        <f t="shared" si="14"/>
        <v>4</v>
      </c>
      <c r="M124" s="4"/>
    </row>
    <row r="125" ht="17.25" customHeight="1">
      <c r="A125" s="74"/>
      <c r="B125" s="71"/>
      <c r="C125" s="139" t="s">
        <v>143</v>
      </c>
      <c r="D125" s="45" t="s">
        <v>144</v>
      </c>
      <c r="E125" s="87">
        <v>1</v>
      </c>
      <c r="F125" s="87"/>
      <c r="G125" s="87"/>
      <c r="H125" s="87"/>
      <c r="I125" s="87"/>
      <c r="J125" s="87"/>
      <c r="K125" s="111"/>
      <c r="L125" s="160">
        <f t="shared" si="14"/>
        <v>1</v>
      </c>
      <c r="M125" s="4"/>
    </row>
    <row r="126" ht="17.25" customHeight="1">
      <c r="A126" s="74"/>
      <c r="B126" s="135"/>
      <c r="C126" s="139"/>
      <c r="D126" s="45"/>
      <c r="E126" s="87"/>
      <c r="F126" s="87"/>
      <c r="G126" s="87"/>
      <c r="H126" s="87"/>
      <c r="I126" s="87"/>
      <c r="J126" s="87"/>
      <c r="K126" s="87"/>
      <c r="L126" s="89">
        <f>SUM(L118:L125)</f>
        <v>19</v>
      </c>
      <c r="M126" s="4"/>
    </row>
    <row r="127" ht="15" customHeight="1">
      <c r="A127" s="74">
        <v>24</v>
      </c>
      <c r="B127" s="148" t="s">
        <v>152</v>
      </c>
      <c r="C127" s="137" t="s">
        <v>153</v>
      </c>
      <c r="D127" s="31" t="s">
        <v>27</v>
      </c>
      <c r="E127" s="32"/>
      <c r="F127" s="32"/>
      <c r="G127" s="32"/>
      <c r="H127" s="32">
        <v>4</v>
      </c>
      <c r="I127" s="32"/>
      <c r="J127" s="32"/>
      <c r="K127" s="138">
        <v>3</v>
      </c>
      <c r="L127" s="83">
        <f t="shared" ref="L127:L130" si="15">SUM(E127:K127)</f>
        <v>7</v>
      </c>
      <c r="M127" s="4"/>
    </row>
    <row r="128" ht="15" customHeight="1">
      <c r="A128" s="74"/>
      <c r="B128" s="71"/>
      <c r="C128" s="69" t="s">
        <v>154</v>
      </c>
      <c r="D128" s="39" t="s">
        <v>155</v>
      </c>
      <c r="E128" s="61">
        <v>5</v>
      </c>
      <c r="F128" s="61">
        <v>4</v>
      </c>
      <c r="G128" s="61">
        <v>2</v>
      </c>
      <c r="H128" s="61"/>
      <c r="I128" s="61"/>
      <c r="J128" s="61"/>
      <c r="K128" s="149"/>
      <c r="L128" s="52">
        <f t="shared" si="15"/>
        <v>11</v>
      </c>
      <c r="M128" s="4"/>
    </row>
    <row r="129" ht="17.25" customHeight="1">
      <c r="A129" s="74"/>
      <c r="B129" s="71"/>
      <c r="C129" s="150" t="s">
        <v>84</v>
      </c>
      <c r="D129" s="119" t="s">
        <v>85</v>
      </c>
      <c r="E129" s="46"/>
      <c r="F129" s="46"/>
      <c r="G129" s="46">
        <v>2</v>
      </c>
      <c r="H129" s="46"/>
      <c r="I129" s="46"/>
      <c r="J129" s="46"/>
      <c r="K129" s="121"/>
      <c r="L129" s="43">
        <f t="shared" si="15"/>
        <v>2</v>
      </c>
      <c r="M129" s="4"/>
    </row>
    <row r="130" ht="17.25" customHeight="1">
      <c r="A130" s="74"/>
      <c r="B130" s="71"/>
      <c r="C130" s="150" t="s">
        <v>156</v>
      </c>
      <c r="D130" s="119" t="s">
        <v>136</v>
      </c>
      <c r="E130" s="87"/>
      <c r="F130" s="87"/>
      <c r="G130" s="87"/>
      <c r="H130" s="87">
        <v>1</v>
      </c>
      <c r="I130" s="87"/>
      <c r="J130" s="87"/>
      <c r="K130" s="87"/>
      <c r="L130" s="43">
        <f t="shared" si="15"/>
        <v>1</v>
      </c>
      <c r="M130" s="4"/>
    </row>
    <row r="131" ht="17.25" customHeight="1">
      <c r="A131" s="74"/>
      <c r="B131" s="135"/>
      <c r="C131" s="70"/>
      <c r="D131" s="75"/>
      <c r="E131" s="67"/>
      <c r="F131" s="67"/>
      <c r="G131" s="67"/>
      <c r="H131" s="67"/>
      <c r="I131" s="67"/>
      <c r="J131" s="67"/>
      <c r="K131" s="67"/>
      <c r="L131" s="89">
        <f>SUM(L127:L130)</f>
        <v>21</v>
      </c>
      <c r="M131" s="4"/>
    </row>
    <row r="132" ht="17.25" customHeight="1">
      <c r="A132" s="74">
        <v>25</v>
      </c>
      <c r="B132" s="161" t="s">
        <v>157</v>
      </c>
      <c r="C132" s="150" t="s">
        <v>158</v>
      </c>
      <c r="D132" s="119" t="s">
        <v>159</v>
      </c>
      <c r="E132" s="46"/>
      <c r="F132" s="46">
        <v>8</v>
      </c>
      <c r="G132" s="46">
        <v>17</v>
      </c>
      <c r="H132" s="46"/>
      <c r="I132" s="46"/>
      <c r="J132" s="46"/>
      <c r="K132" s="121"/>
      <c r="L132" s="35">
        <f t="shared" ref="L132:L137" si="16">SUM(E132:K132)</f>
        <v>25</v>
      </c>
      <c r="M132" s="4"/>
    </row>
    <row r="133" ht="17.25" customHeight="1">
      <c r="A133" s="74"/>
      <c r="B133" s="161"/>
      <c r="C133" s="150" t="s">
        <v>86</v>
      </c>
      <c r="D133" s="119" t="s">
        <v>87</v>
      </c>
      <c r="E133" s="46"/>
      <c r="F133" s="46"/>
      <c r="G133" s="46"/>
      <c r="H133" s="46"/>
      <c r="I133" s="46"/>
      <c r="J133" s="46">
        <v>1</v>
      </c>
      <c r="K133" s="121"/>
      <c r="L133" s="52">
        <f t="shared" si="16"/>
        <v>1</v>
      </c>
      <c r="M133" s="4"/>
    </row>
    <row r="134" ht="20.25" customHeight="1">
      <c r="A134" s="74"/>
      <c r="B134" s="161"/>
      <c r="C134" s="150" t="s">
        <v>160</v>
      </c>
      <c r="D134" s="119" t="s">
        <v>105</v>
      </c>
      <c r="E134" s="46"/>
      <c r="F134" s="46"/>
      <c r="G134" s="46"/>
      <c r="H134" s="46"/>
      <c r="I134" s="46"/>
      <c r="J134" s="46">
        <v>1</v>
      </c>
      <c r="K134" s="121">
        <v>3</v>
      </c>
      <c r="L134" s="52">
        <f t="shared" si="16"/>
        <v>4</v>
      </c>
      <c r="M134" s="4"/>
    </row>
    <row r="135" ht="17.25" customHeight="1">
      <c r="A135" s="74"/>
      <c r="B135" s="161"/>
      <c r="C135" s="150" t="s">
        <v>84</v>
      </c>
      <c r="D135" s="119" t="s">
        <v>85</v>
      </c>
      <c r="E135" s="46"/>
      <c r="F135" s="46"/>
      <c r="G135" s="46">
        <v>1</v>
      </c>
      <c r="H135" s="46">
        <v>1</v>
      </c>
      <c r="I135" s="46"/>
      <c r="J135" s="46"/>
      <c r="K135" s="121"/>
      <c r="L135" s="52">
        <f t="shared" si="16"/>
        <v>2</v>
      </c>
      <c r="M135" s="4"/>
    </row>
    <row r="136" ht="17.25" customHeight="1">
      <c r="A136" s="74"/>
      <c r="B136" s="161"/>
      <c r="C136" s="150" t="s">
        <v>126</v>
      </c>
      <c r="D136" s="119" t="s">
        <v>127</v>
      </c>
      <c r="E136" s="46"/>
      <c r="F136" s="46">
        <v>1</v>
      </c>
      <c r="G136" s="46"/>
      <c r="H136" s="46">
        <v>1</v>
      </c>
      <c r="I136" s="46"/>
      <c r="J136" s="46"/>
      <c r="K136" s="121"/>
      <c r="L136" s="52">
        <f t="shared" si="16"/>
        <v>2</v>
      </c>
      <c r="M136" s="4"/>
    </row>
    <row r="137" ht="17.25" customHeight="1">
      <c r="A137" s="74"/>
      <c r="B137" s="161"/>
      <c r="C137" s="150" t="s">
        <v>76</v>
      </c>
      <c r="D137" s="119" t="s">
        <v>77</v>
      </c>
      <c r="E137" s="46"/>
      <c r="F137" s="46"/>
      <c r="G137" s="46"/>
      <c r="H137" s="46">
        <v>2</v>
      </c>
      <c r="I137" s="46"/>
      <c r="J137" s="46"/>
      <c r="K137" s="121"/>
      <c r="L137" s="52">
        <f t="shared" si="16"/>
        <v>2</v>
      </c>
      <c r="M137" s="4"/>
    </row>
    <row r="138" ht="17.25" customHeight="1">
      <c r="A138" s="74"/>
      <c r="B138" s="161"/>
      <c r="C138" s="139"/>
      <c r="D138" s="45"/>
      <c r="E138" s="87"/>
      <c r="F138" s="87"/>
      <c r="G138" s="87"/>
      <c r="H138" s="87"/>
      <c r="I138" s="87"/>
      <c r="J138" s="87"/>
      <c r="K138" s="87"/>
      <c r="L138" s="89">
        <f>SUM(L132:L137)</f>
        <v>36</v>
      </c>
      <c r="M138" s="4"/>
    </row>
    <row r="139" ht="12.75" customHeight="1">
      <c r="A139" s="74">
        <v>26</v>
      </c>
      <c r="B139" s="77" t="s">
        <v>161</v>
      </c>
      <c r="C139" s="78" t="s">
        <v>81</v>
      </c>
      <c r="D139" s="31" t="s">
        <v>82</v>
      </c>
      <c r="E139" s="32"/>
      <c r="F139" s="162"/>
      <c r="G139" s="162">
        <v>1</v>
      </c>
      <c r="H139" s="162"/>
      <c r="I139" s="162"/>
      <c r="J139" s="162"/>
      <c r="K139" s="163"/>
      <c r="L139" s="83">
        <f>SUM(E139:K139)</f>
        <v>1</v>
      </c>
      <c r="M139" s="4"/>
    </row>
    <row r="140" ht="17.25" customHeight="1">
      <c r="A140" s="74"/>
      <c r="B140" s="80"/>
      <c r="C140" s="164"/>
      <c r="D140" s="165"/>
      <c r="E140" s="166"/>
      <c r="F140" s="166"/>
      <c r="G140" s="166"/>
      <c r="H140" s="166"/>
      <c r="I140" s="166"/>
      <c r="J140" s="166"/>
      <c r="K140" s="166"/>
      <c r="L140" s="167">
        <f>SUM(L139:L139)</f>
        <v>1</v>
      </c>
      <c r="M140" s="4"/>
    </row>
    <row r="141" ht="12.75" customHeight="1">
      <c r="A141" s="74">
        <v>27</v>
      </c>
      <c r="B141" s="71" t="s">
        <v>162</v>
      </c>
      <c r="C141" s="137" t="s">
        <v>66</v>
      </c>
      <c r="D141" s="31" t="s">
        <v>67</v>
      </c>
      <c r="E141" s="32"/>
      <c r="F141" s="32">
        <v>13</v>
      </c>
      <c r="G141" s="32">
        <v>9</v>
      </c>
      <c r="H141" s="32"/>
      <c r="I141" s="32"/>
      <c r="J141" s="32"/>
      <c r="K141" s="138"/>
      <c r="L141" s="79">
        <f>SUM(E141:K141)</f>
        <v>22</v>
      </c>
      <c r="M141" s="4"/>
    </row>
    <row r="142" ht="17.25" customHeight="1">
      <c r="A142" s="74"/>
      <c r="B142" s="135"/>
      <c r="C142" s="70"/>
      <c r="D142" s="75"/>
      <c r="E142" s="67"/>
      <c r="F142" s="67"/>
      <c r="G142" s="67"/>
      <c r="H142" s="67"/>
      <c r="I142" s="67"/>
      <c r="J142" s="67"/>
      <c r="K142" s="67"/>
      <c r="L142" s="59">
        <f>SUM(L141)</f>
        <v>22</v>
      </c>
      <c r="M142" s="4"/>
    </row>
    <row r="143" ht="12.75" customHeight="1">
      <c r="A143" s="74">
        <v>28</v>
      </c>
      <c r="B143" s="168" t="s">
        <v>163</v>
      </c>
      <c r="C143" s="137" t="s">
        <v>164</v>
      </c>
      <c r="D143" s="31" t="s">
        <v>165</v>
      </c>
      <c r="E143" s="32"/>
      <c r="F143" s="32"/>
      <c r="G143" s="32"/>
      <c r="H143" s="32">
        <v>2</v>
      </c>
      <c r="I143" s="32"/>
      <c r="J143" s="32"/>
      <c r="K143" s="138"/>
      <c r="L143" s="79">
        <f>SUM(E143:K143)</f>
        <v>2</v>
      </c>
      <c r="M143" s="4"/>
    </row>
    <row r="144" ht="17.25" customHeight="1">
      <c r="A144" s="74"/>
      <c r="B144" s="71"/>
      <c r="C144" s="70"/>
      <c r="D144" s="75"/>
      <c r="E144" s="67"/>
      <c r="F144" s="67"/>
      <c r="G144" s="67"/>
      <c r="H144" s="67"/>
      <c r="I144" s="67"/>
      <c r="J144" s="67"/>
      <c r="K144" s="67"/>
      <c r="L144" s="59">
        <f>SUM(L143)</f>
        <v>2</v>
      </c>
      <c r="M144" s="4"/>
    </row>
    <row r="145" ht="24" customHeight="1">
      <c r="A145" s="74">
        <v>29</v>
      </c>
      <c r="B145" s="148" t="s">
        <v>166</v>
      </c>
      <c r="C145" s="137" t="s">
        <v>167</v>
      </c>
      <c r="D145" s="31" t="s">
        <v>110</v>
      </c>
      <c r="E145" s="32"/>
      <c r="F145" s="32"/>
      <c r="G145" s="32"/>
      <c r="H145" s="32">
        <v>2</v>
      </c>
      <c r="I145" s="32"/>
      <c r="J145" s="32"/>
      <c r="K145" s="138"/>
      <c r="L145" s="79">
        <f>SUM(E145:K145)</f>
        <v>2</v>
      </c>
      <c r="M145" s="4"/>
    </row>
    <row r="146" ht="17.25" customHeight="1">
      <c r="A146" s="74"/>
      <c r="B146" s="135"/>
      <c r="C146" s="70"/>
      <c r="D146" s="75"/>
      <c r="E146" s="67"/>
      <c r="F146" s="67"/>
      <c r="G146" s="67"/>
      <c r="H146" s="67"/>
      <c r="I146" s="67"/>
      <c r="J146" s="67"/>
      <c r="K146" s="67"/>
      <c r="L146" s="59">
        <f>SUM(L145)</f>
        <v>2</v>
      </c>
      <c r="M146" s="4"/>
    </row>
    <row r="147" ht="15" customHeight="1">
      <c r="A147" s="74">
        <v>30</v>
      </c>
      <c r="B147" s="148" t="s">
        <v>168</v>
      </c>
      <c r="C147" s="69" t="s">
        <v>169</v>
      </c>
      <c r="D147" s="72" t="s">
        <v>155</v>
      </c>
      <c r="E147" s="61">
        <v>2</v>
      </c>
      <c r="F147" s="61"/>
      <c r="G147" s="61">
        <v>1</v>
      </c>
      <c r="H147" s="61"/>
      <c r="I147" s="61"/>
      <c r="J147" s="61"/>
      <c r="K147" s="61"/>
      <c r="L147" s="43">
        <f t="shared" ref="L147:L149" si="17">SUM(E147:K147)</f>
        <v>3</v>
      </c>
      <c r="M147" s="4"/>
    </row>
    <row r="148" ht="15" customHeight="1">
      <c r="A148" s="74"/>
      <c r="B148" s="71"/>
      <c r="C148" s="69" t="s">
        <v>111</v>
      </c>
      <c r="D148" s="119" t="s">
        <v>112</v>
      </c>
      <c r="E148" s="61"/>
      <c r="F148" s="61"/>
      <c r="G148" s="61"/>
      <c r="H148" s="61"/>
      <c r="I148" s="61"/>
      <c r="J148" s="61">
        <v>1</v>
      </c>
      <c r="K148" s="149"/>
      <c r="L148" s="43">
        <f t="shared" si="17"/>
        <v>1</v>
      </c>
      <c r="M148" s="4"/>
    </row>
    <row r="149" ht="17.25" customHeight="1">
      <c r="A149" s="74"/>
      <c r="B149" s="71"/>
      <c r="C149" s="150" t="s">
        <v>88</v>
      </c>
      <c r="D149" s="45" t="s">
        <v>89</v>
      </c>
      <c r="E149" s="46"/>
      <c r="F149" s="46"/>
      <c r="G149" s="46"/>
      <c r="H149" s="46">
        <v>1</v>
      </c>
      <c r="I149" s="46"/>
      <c r="J149" s="46"/>
      <c r="K149" s="121"/>
      <c r="L149" s="43">
        <f t="shared" si="17"/>
        <v>1</v>
      </c>
      <c r="M149" s="4"/>
    </row>
    <row r="150" ht="17.25" customHeight="1">
      <c r="A150" s="74"/>
      <c r="B150" s="71"/>
      <c r="C150" s="70"/>
      <c r="D150" s="75"/>
      <c r="E150" s="67"/>
      <c r="F150" s="67"/>
      <c r="G150" s="67"/>
      <c r="H150" s="67"/>
      <c r="I150" s="67"/>
      <c r="J150" s="67"/>
      <c r="K150" s="67"/>
      <c r="L150" s="59">
        <f>SUM(L147:L149)</f>
        <v>5</v>
      </c>
      <c r="M150" s="4"/>
    </row>
    <row r="151" ht="12.75" customHeight="1">
      <c r="A151" s="74">
        <v>31</v>
      </c>
      <c r="B151" s="169" t="s">
        <v>170</v>
      </c>
      <c r="C151" s="78" t="s">
        <v>94</v>
      </c>
      <c r="D151" s="170" t="s">
        <v>95</v>
      </c>
      <c r="E151" s="171"/>
      <c r="F151" s="171"/>
      <c r="G151" s="171">
        <v>3</v>
      </c>
      <c r="H151" s="171">
        <v>3</v>
      </c>
      <c r="I151" s="171"/>
      <c r="J151" s="171"/>
      <c r="K151" s="172"/>
      <c r="L151" s="83">
        <f t="shared" ref="L151:L157" si="18">SUM(E151:K151)</f>
        <v>6</v>
      </c>
      <c r="M151" s="4"/>
    </row>
    <row r="152" ht="16.5" customHeight="1">
      <c r="A152" s="74"/>
      <c r="B152" s="173"/>
      <c r="C152" s="86" t="s">
        <v>50</v>
      </c>
      <c r="D152" s="45" t="s">
        <v>51</v>
      </c>
      <c r="E152" s="174"/>
      <c r="F152" s="174"/>
      <c r="G152" s="174">
        <v>1</v>
      </c>
      <c r="H152" s="174">
        <v>2</v>
      </c>
      <c r="I152" s="174"/>
      <c r="J152" s="174"/>
      <c r="K152" s="175"/>
      <c r="L152" s="160">
        <f t="shared" si="18"/>
        <v>3</v>
      </c>
      <c r="M152" s="4"/>
    </row>
    <row r="153" ht="17.25" customHeight="1">
      <c r="A153" s="74"/>
      <c r="B153" s="173"/>
      <c r="C153" s="86" t="s">
        <v>121</v>
      </c>
      <c r="D153" s="176" t="s">
        <v>122</v>
      </c>
      <c r="E153" s="174"/>
      <c r="F153" s="174"/>
      <c r="G153" s="174"/>
      <c r="H153" s="174"/>
      <c r="I153" s="174"/>
      <c r="J153" s="174">
        <v>1</v>
      </c>
      <c r="K153" s="174"/>
      <c r="L153" s="177">
        <f t="shared" si="18"/>
        <v>1</v>
      </c>
      <c r="M153" s="4"/>
    </row>
    <row r="154" ht="17.25" customHeight="1">
      <c r="A154" s="74"/>
      <c r="B154" s="173"/>
      <c r="C154" s="86" t="s">
        <v>150</v>
      </c>
      <c r="D154" s="176" t="s">
        <v>65</v>
      </c>
      <c r="E154" s="178"/>
      <c r="F154" s="178"/>
      <c r="G154" s="178">
        <v>2</v>
      </c>
      <c r="H154" s="178">
        <v>2</v>
      </c>
      <c r="I154" s="178">
        <v>3</v>
      </c>
      <c r="J154" s="178"/>
      <c r="K154" s="178"/>
      <c r="L154" s="52">
        <f t="shared" si="18"/>
        <v>7</v>
      </c>
      <c r="M154" s="4"/>
    </row>
    <row r="155" ht="16.5" customHeight="1">
      <c r="A155" s="74"/>
      <c r="B155" s="173"/>
      <c r="C155" s="86" t="s">
        <v>84</v>
      </c>
      <c r="D155" s="179" t="s">
        <v>85</v>
      </c>
      <c r="E155" s="180"/>
      <c r="F155" s="181">
        <v>2</v>
      </c>
      <c r="G155" s="181">
        <v>2</v>
      </c>
      <c r="H155" s="181">
        <v>3</v>
      </c>
      <c r="I155" s="181"/>
      <c r="J155" s="181"/>
      <c r="K155" s="182"/>
      <c r="L155" s="63">
        <f t="shared" si="18"/>
        <v>7</v>
      </c>
      <c r="M155" s="4"/>
    </row>
    <row r="156" ht="21.75" customHeight="1">
      <c r="A156" s="74"/>
      <c r="B156" s="173"/>
      <c r="C156" s="120" t="s">
        <v>93</v>
      </c>
      <c r="D156" s="183" t="s">
        <v>87</v>
      </c>
      <c r="E156" s="178"/>
      <c r="F156" s="178"/>
      <c r="G156" s="178"/>
      <c r="H156" s="178"/>
      <c r="I156" s="178"/>
      <c r="J156" s="178">
        <v>1</v>
      </c>
      <c r="K156" s="178">
        <v>1</v>
      </c>
      <c r="L156" s="52">
        <f t="shared" si="18"/>
        <v>2</v>
      </c>
      <c r="M156" s="4"/>
    </row>
    <row r="157" ht="14.25" customHeight="1">
      <c r="A157" s="74"/>
      <c r="B157" s="173"/>
      <c r="C157" s="60" t="s">
        <v>76</v>
      </c>
      <c r="D157" s="184" t="s">
        <v>77</v>
      </c>
      <c r="E157" s="185"/>
      <c r="F157" s="185">
        <v>2</v>
      </c>
      <c r="G157" s="185">
        <v>2</v>
      </c>
      <c r="H157" s="185"/>
      <c r="I157" s="185"/>
      <c r="J157" s="185"/>
      <c r="K157" s="186"/>
      <c r="L157" s="43">
        <f t="shared" si="18"/>
        <v>4</v>
      </c>
      <c r="M157" s="4"/>
    </row>
    <row r="158" ht="17.25" customHeight="1">
      <c r="A158" s="74"/>
      <c r="B158" s="173"/>
      <c r="C158" s="84"/>
      <c r="D158" s="187"/>
      <c r="E158" s="181"/>
      <c r="F158" s="181"/>
      <c r="G158" s="181"/>
      <c r="H158" s="181"/>
      <c r="I158" s="181"/>
      <c r="J158" s="181"/>
      <c r="K158" s="181"/>
      <c r="L158" s="188">
        <f>SUM(L151:L157)</f>
        <v>30</v>
      </c>
      <c r="M158" s="4"/>
    </row>
    <row r="159" ht="22.5" customHeight="1">
      <c r="A159" s="74">
        <v>32</v>
      </c>
      <c r="B159" s="189" t="s">
        <v>171</v>
      </c>
      <c r="C159" s="78" t="s">
        <v>172</v>
      </c>
      <c r="D159" s="170" t="s">
        <v>20</v>
      </c>
      <c r="E159" s="171"/>
      <c r="F159" s="171"/>
      <c r="G159" s="171">
        <v>10</v>
      </c>
      <c r="H159" s="171"/>
      <c r="I159" s="171"/>
      <c r="J159" s="171"/>
      <c r="K159" s="172"/>
      <c r="L159" s="79">
        <f t="shared" ref="L159:L160" si="19">SUM(E159:K159)</f>
        <v>10</v>
      </c>
      <c r="M159" s="4"/>
    </row>
    <row r="160" ht="23.25" customHeight="1">
      <c r="A160" s="74"/>
      <c r="B160" s="190"/>
      <c r="C160" s="84" t="s">
        <v>173</v>
      </c>
      <c r="D160" s="187" t="s">
        <v>69</v>
      </c>
      <c r="E160" s="181"/>
      <c r="F160" s="181"/>
      <c r="G160" s="181">
        <v>10</v>
      </c>
      <c r="H160" s="181"/>
      <c r="I160" s="181"/>
      <c r="J160" s="181"/>
      <c r="K160" s="182"/>
      <c r="L160" s="63">
        <f t="shared" si="19"/>
        <v>10</v>
      </c>
      <c r="M160" s="4"/>
    </row>
    <row r="161" ht="17.25" customHeight="1">
      <c r="A161" s="74"/>
      <c r="B161" s="191"/>
      <c r="C161" s="86"/>
      <c r="D161" s="179"/>
      <c r="E161" s="174"/>
      <c r="F161" s="174"/>
      <c r="G161" s="174"/>
      <c r="H161" s="174"/>
      <c r="I161" s="174"/>
      <c r="J161" s="174"/>
      <c r="K161" s="174"/>
      <c r="L161" s="89">
        <f>SUM(L159:L160)</f>
        <v>20</v>
      </c>
      <c r="M161" s="4"/>
    </row>
    <row r="162" ht="18" customHeight="1">
      <c r="A162" s="74">
        <v>33</v>
      </c>
      <c r="B162" s="173" t="s">
        <v>174</v>
      </c>
      <c r="C162" s="78" t="s">
        <v>175</v>
      </c>
      <c r="D162" s="170" t="s">
        <v>165</v>
      </c>
      <c r="E162" s="171"/>
      <c r="F162" s="171">
        <v>4</v>
      </c>
      <c r="G162" s="171">
        <v>4</v>
      </c>
      <c r="H162" s="171"/>
      <c r="I162" s="171"/>
      <c r="J162" s="171"/>
      <c r="K162" s="172"/>
      <c r="L162" s="96">
        <f t="shared" ref="L162:L163" si="20">SUM(E162:K162)</f>
        <v>8</v>
      </c>
      <c r="M162" s="4"/>
    </row>
    <row r="163" ht="18" customHeight="1">
      <c r="A163" s="74"/>
      <c r="B163" s="173"/>
      <c r="C163" s="84" t="s">
        <v>176</v>
      </c>
      <c r="D163" s="187" t="s">
        <v>177</v>
      </c>
      <c r="E163" s="181"/>
      <c r="F163" s="181"/>
      <c r="G163" s="181"/>
      <c r="H163" s="181"/>
      <c r="I163" s="181"/>
      <c r="J163" s="181">
        <v>5</v>
      </c>
      <c r="K163" s="182"/>
      <c r="L163" s="143">
        <f t="shared" si="20"/>
        <v>5</v>
      </c>
      <c r="M163" s="4"/>
    </row>
    <row r="164" ht="17.25" customHeight="1">
      <c r="A164" s="74"/>
      <c r="B164" s="173"/>
      <c r="C164" s="65"/>
      <c r="D164" s="165"/>
      <c r="E164" s="192"/>
      <c r="F164" s="192"/>
      <c r="G164" s="192"/>
      <c r="H164" s="192"/>
      <c r="I164" s="192"/>
      <c r="J164" s="192"/>
      <c r="K164" s="192"/>
      <c r="L164" s="188">
        <f>SUM(L162:L163)</f>
        <v>13</v>
      </c>
      <c r="M164" s="4"/>
    </row>
    <row r="165" ht="14.25" customHeight="1">
      <c r="A165" s="74">
        <v>34</v>
      </c>
      <c r="B165" s="169" t="s">
        <v>178</v>
      </c>
      <c r="C165" s="131" t="s">
        <v>84</v>
      </c>
      <c r="D165" s="193" t="s">
        <v>85</v>
      </c>
      <c r="E165" s="171"/>
      <c r="F165" s="171"/>
      <c r="G165" s="171">
        <v>2</v>
      </c>
      <c r="H165" s="171">
        <v>1</v>
      </c>
      <c r="I165" s="171"/>
      <c r="J165" s="171"/>
      <c r="K165" s="172"/>
      <c r="L165" s="194">
        <f t="shared" ref="L165:L171" si="21">SUM(E165:K165)</f>
        <v>3</v>
      </c>
      <c r="M165" s="4"/>
    </row>
    <row r="166" ht="14.25" customHeight="1">
      <c r="A166" s="74"/>
      <c r="B166" s="173"/>
      <c r="C166" s="84" t="s">
        <v>86</v>
      </c>
      <c r="D166" s="187" t="s">
        <v>87</v>
      </c>
      <c r="E166" s="185"/>
      <c r="F166" s="185"/>
      <c r="G166" s="185"/>
      <c r="H166" s="185"/>
      <c r="I166" s="185"/>
      <c r="J166" s="185">
        <v>1</v>
      </c>
      <c r="K166" s="186"/>
      <c r="L166" s="143">
        <f t="shared" si="21"/>
        <v>1</v>
      </c>
      <c r="M166" s="4"/>
    </row>
    <row r="167" ht="17.25" customHeight="1">
      <c r="A167" s="74"/>
      <c r="B167" s="173"/>
      <c r="C167" s="86" t="s">
        <v>76</v>
      </c>
      <c r="D167" s="45" t="s">
        <v>77</v>
      </c>
      <c r="E167" s="178"/>
      <c r="F167" s="178"/>
      <c r="G167" s="178">
        <v>3</v>
      </c>
      <c r="H167" s="178">
        <v>3</v>
      </c>
      <c r="I167" s="178"/>
      <c r="J167" s="178"/>
      <c r="K167" s="178"/>
      <c r="L167" s="143">
        <f t="shared" si="21"/>
        <v>6</v>
      </c>
      <c r="M167" s="4"/>
    </row>
    <row r="168" ht="16.5" customHeight="1">
      <c r="A168" s="74"/>
      <c r="B168" s="173"/>
      <c r="C168" s="195" t="s">
        <v>179</v>
      </c>
      <c r="D168" s="183" t="s">
        <v>17</v>
      </c>
      <c r="E168" s="178"/>
      <c r="F168" s="178"/>
      <c r="G168" s="178">
        <v>2</v>
      </c>
      <c r="H168" s="178"/>
      <c r="I168" s="178"/>
      <c r="J168" s="178"/>
      <c r="K168" s="196"/>
      <c r="L168" s="143">
        <f t="shared" si="21"/>
        <v>2</v>
      </c>
      <c r="M168" s="4"/>
    </row>
    <row r="169" ht="16.5" customHeight="1">
      <c r="A169" s="74"/>
      <c r="B169" s="173"/>
      <c r="C169" s="86" t="s">
        <v>180</v>
      </c>
      <c r="D169" s="179" t="s">
        <v>181</v>
      </c>
      <c r="E169" s="178"/>
      <c r="F169" s="178"/>
      <c r="G169" s="178">
        <v>20</v>
      </c>
      <c r="H169" s="178">
        <v>2</v>
      </c>
      <c r="I169" s="178"/>
      <c r="J169" s="178"/>
      <c r="K169" s="178"/>
      <c r="L169" s="52">
        <f t="shared" si="21"/>
        <v>22</v>
      </c>
      <c r="M169" s="4"/>
    </row>
    <row r="170" ht="15.75" customHeight="1">
      <c r="A170" s="74"/>
      <c r="B170" s="173"/>
      <c r="C170" s="86" t="s">
        <v>29</v>
      </c>
      <c r="D170" s="179" t="s">
        <v>30</v>
      </c>
      <c r="E170" s="174"/>
      <c r="F170" s="174"/>
      <c r="G170" s="174"/>
      <c r="H170" s="174"/>
      <c r="I170" s="174"/>
      <c r="J170" s="174">
        <v>5</v>
      </c>
      <c r="K170" s="175">
        <v>2</v>
      </c>
      <c r="L170" s="52">
        <f t="shared" si="21"/>
        <v>7</v>
      </c>
      <c r="M170" s="4"/>
    </row>
    <row r="171" ht="17.25" customHeight="1">
      <c r="A171" s="74"/>
      <c r="B171" s="173"/>
      <c r="C171" s="86" t="s">
        <v>182</v>
      </c>
      <c r="D171" s="179" t="s">
        <v>181</v>
      </c>
      <c r="E171" s="174"/>
      <c r="F171" s="174"/>
      <c r="G171" s="174">
        <v>10</v>
      </c>
      <c r="H171" s="174"/>
      <c r="I171" s="174"/>
      <c r="J171" s="174"/>
      <c r="K171" s="175"/>
      <c r="L171" s="52">
        <f t="shared" si="21"/>
        <v>10</v>
      </c>
      <c r="M171" s="4"/>
    </row>
    <row r="172" ht="17.25" customHeight="1">
      <c r="A172" s="74"/>
      <c r="B172" s="173"/>
      <c r="C172" s="86"/>
      <c r="D172" s="179"/>
      <c r="E172" s="174"/>
      <c r="F172" s="174"/>
      <c r="G172" s="174"/>
      <c r="H172" s="174"/>
      <c r="I172" s="174"/>
      <c r="J172" s="174"/>
      <c r="K172" s="174"/>
      <c r="L172" s="89">
        <f>SUM(L165:L171)</f>
        <v>51</v>
      </c>
      <c r="M172" s="4"/>
    </row>
    <row r="173" ht="12.75" customHeight="1">
      <c r="A173" s="74">
        <v>35</v>
      </c>
      <c r="B173" s="197" t="s">
        <v>183</v>
      </c>
      <c r="C173" s="78" t="s">
        <v>84</v>
      </c>
      <c r="D173" s="31" t="s">
        <v>85</v>
      </c>
      <c r="E173" s="171"/>
      <c r="F173" s="171"/>
      <c r="G173" s="171"/>
      <c r="H173" s="171">
        <v>1</v>
      </c>
      <c r="I173" s="171"/>
      <c r="J173" s="171"/>
      <c r="K173" s="172"/>
      <c r="L173" s="79">
        <f t="shared" ref="L173:L176" si="22">SUM(E173:K173)</f>
        <v>1</v>
      </c>
      <c r="M173" s="4"/>
    </row>
    <row r="174" ht="12.75" customHeight="1">
      <c r="A174" s="74"/>
      <c r="B174" s="173"/>
      <c r="C174" s="60" t="s">
        <v>184</v>
      </c>
      <c r="D174" s="39" t="s">
        <v>67</v>
      </c>
      <c r="E174" s="185">
        <v>21</v>
      </c>
      <c r="F174" s="185"/>
      <c r="G174" s="185"/>
      <c r="H174" s="185">
        <v>2</v>
      </c>
      <c r="I174" s="185"/>
      <c r="J174" s="185"/>
      <c r="K174" s="186"/>
      <c r="L174" s="52">
        <f t="shared" si="22"/>
        <v>23</v>
      </c>
      <c r="M174" s="4"/>
    </row>
    <row r="175" ht="12.75" customHeight="1">
      <c r="A175" s="74"/>
      <c r="B175" s="173"/>
      <c r="C175" s="84" t="s">
        <v>185</v>
      </c>
      <c r="D175" s="72" t="s">
        <v>186</v>
      </c>
      <c r="E175" s="181"/>
      <c r="F175" s="181"/>
      <c r="G175" s="181"/>
      <c r="H175" s="181"/>
      <c r="I175" s="181"/>
      <c r="J175" s="181"/>
      <c r="K175" s="182">
        <v>1</v>
      </c>
      <c r="L175" s="52">
        <f t="shared" si="22"/>
        <v>1</v>
      </c>
      <c r="M175" s="4"/>
    </row>
    <row r="176" ht="12.75" customHeight="1">
      <c r="A176" s="74"/>
      <c r="B176" s="173"/>
      <c r="C176" s="86" t="s">
        <v>148</v>
      </c>
      <c r="D176" s="45" t="s">
        <v>149</v>
      </c>
      <c r="E176" s="174"/>
      <c r="F176" s="174"/>
      <c r="G176" s="174"/>
      <c r="H176" s="174"/>
      <c r="I176" s="174"/>
      <c r="J176" s="174">
        <v>1</v>
      </c>
      <c r="K176" s="175"/>
      <c r="L176" s="52">
        <f t="shared" si="22"/>
        <v>1</v>
      </c>
      <c r="M176" s="4"/>
    </row>
    <row r="177" ht="17.25" customHeight="1">
      <c r="A177" s="28"/>
      <c r="B177" s="198"/>
      <c r="C177" s="86"/>
      <c r="D177" s="179"/>
      <c r="E177" s="174"/>
      <c r="F177" s="174"/>
      <c r="G177" s="174"/>
      <c r="H177" s="174"/>
      <c r="I177" s="174"/>
      <c r="J177" s="174"/>
      <c r="K177" s="174"/>
      <c r="L177" s="89">
        <f>SUM(L173:L176)</f>
        <v>26</v>
      </c>
      <c r="M177" s="4"/>
    </row>
    <row r="178" ht="17.25" customHeight="1">
      <c r="A178" s="28"/>
      <c r="B178" s="199" t="s">
        <v>187</v>
      </c>
      <c r="C178" s="145" t="s">
        <v>188</v>
      </c>
      <c r="D178" s="200" t="s">
        <v>132</v>
      </c>
      <c r="E178" s="201"/>
      <c r="F178" s="201"/>
      <c r="G178" s="201">
        <v>2</v>
      </c>
      <c r="H178" s="201"/>
      <c r="I178" s="201"/>
      <c r="J178" s="201"/>
      <c r="K178" s="201"/>
      <c r="L178" s="79">
        <f t="shared" ref="L178:L180" si="23">SUM(E178:K178)</f>
        <v>2</v>
      </c>
      <c r="M178" s="4"/>
    </row>
    <row r="179" ht="17.25" customHeight="1">
      <c r="A179" s="36">
        <v>36</v>
      </c>
      <c r="B179" s="173"/>
      <c r="C179" s="120" t="s">
        <v>131</v>
      </c>
      <c r="D179" s="184" t="s">
        <v>132</v>
      </c>
      <c r="E179" s="178"/>
      <c r="F179" s="178"/>
      <c r="G179" s="178">
        <v>2</v>
      </c>
      <c r="H179" s="178"/>
      <c r="I179" s="178"/>
      <c r="J179" s="178"/>
      <c r="K179" s="178"/>
      <c r="L179" s="52">
        <f t="shared" si="23"/>
        <v>2</v>
      </c>
      <c r="M179" s="4"/>
    </row>
    <row r="180" ht="17.25" customHeight="1">
      <c r="A180" s="36"/>
      <c r="B180" s="173"/>
      <c r="C180" s="86" t="s">
        <v>189</v>
      </c>
      <c r="D180" s="187" t="s">
        <v>110</v>
      </c>
      <c r="E180" s="174"/>
      <c r="F180" s="174"/>
      <c r="G180" s="174"/>
      <c r="H180" s="174">
        <v>1</v>
      </c>
      <c r="I180" s="174"/>
      <c r="J180" s="174"/>
      <c r="K180" s="174"/>
      <c r="L180" s="52">
        <f t="shared" si="23"/>
        <v>1</v>
      </c>
      <c r="M180" s="4"/>
    </row>
    <row r="181" ht="17.25" customHeight="1">
      <c r="A181" s="53"/>
      <c r="B181" s="202"/>
      <c r="C181" s="147"/>
      <c r="D181" s="203"/>
      <c r="E181" s="204"/>
      <c r="F181" s="204"/>
      <c r="G181" s="204"/>
      <c r="H181" s="204"/>
      <c r="I181" s="204"/>
      <c r="J181" s="204"/>
      <c r="K181" s="204"/>
      <c r="L181" s="103">
        <f>SUM(L178:L180)</f>
        <v>5</v>
      </c>
      <c r="M181" s="4"/>
    </row>
    <row r="182" ht="13.5" customHeight="1">
      <c r="A182" s="53">
        <v>37</v>
      </c>
      <c r="B182" s="169" t="s">
        <v>190</v>
      </c>
      <c r="C182" s="131" t="s">
        <v>29</v>
      </c>
      <c r="D182" s="193" t="s">
        <v>30</v>
      </c>
      <c r="E182" s="205"/>
      <c r="F182" s="205"/>
      <c r="G182" s="205"/>
      <c r="H182" s="205"/>
      <c r="I182" s="205"/>
      <c r="J182" s="205"/>
      <c r="K182" s="206">
        <v>4</v>
      </c>
      <c r="L182" s="83">
        <f t="shared" ref="L182:L184" si="24">SUM(E182:K182)</f>
        <v>4</v>
      </c>
      <c r="M182" s="4"/>
    </row>
    <row r="183" ht="13.5" customHeight="1">
      <c r="A183" s="74"/>
      <c r="B183" s="173"/>
      <c r="C183" s="120" t="s">
        <v>191</v>
      </c>
      <c r="D183" s="183" t="s">
        <v>30</v>
      </c>
      <c r="E183" s="178"/>
      <c r="F183" s="178"/>
      <c r="G183" s="178"/>
      <c r="H183" s="178"/>
      <c r="I183" s="178"/>
      <c r="J183" s="178"/>
      <c r="K183" s="178">
        <v>2</v>
      </c>
      <c r="L183" s="52">
        <f t="shared" si="24"/>
        <v>2</v>
      </c>
      <c r="M183" s="4"/>
    </row>
    <row r="184" ht="13.5" customHeight="1">
      <c r="A184" s="74"/>
      <c r="B184" s="173"/>
      <c r="C184" s="120" t="s">
        <v>31</v>
      </c>
      <c r="D184" s="183" t="s">
        <v>32</v>
      </c>
      <c r="E184" s="178"/>
      <c r="F184" s="178"/>
      <c r="G184" s="178"/>
      <c r="H184" s="178"/>
      <c r="I184" s="178"/>
      <c r="J184" s="178">
        <v>4</v>
      </c>
      <c r="K184" s="178">
        <v>1</v>
      </c>
      <c r="L184" s="52">
        <f t="shared" si="24"/>
        <v>5</v>
      </c>
      <c r="M184" s="4"/>
    </row>
    <row r="185" ht="17.25" customHeight="1">
      <c r="A185" s="74"/>
      <c r="B185" s="173"/>
      <c r="C185" s="207"/>
      <c r="D185" s="208"/>
      <c r="E185" s="209"/>
      <c r="F185" s="209"/>
      <c r="G185" s="209"/>
      <c r="H185" s="209"/>
      <c r="I185" s="209"/>
      <c r="J185" s="209"/>
      <c r="K185" s="209"/>
      <c r="L185" s="126">
        <f>SUM(L182:L184)</f>
        <v>11</v>
      </c>
      <c r="M185" s="4"/>
    </row>
    <row r="186" ht="15.75" customHeight="1">
      <c r="A186" s="74">
        <v>38</v>
      </c>
      <c r="B186" s="210" t="s">
        <v>192</v>
      </c>
      <c r="C186" s="69" t="s">
        <v>193</v>
      </c>
      <c r="D186" s="184" t="s">
        <v>17</v>
      </c>
      <c r="E186" s="185"/>
      <c r="F186" s="185">
        <v>20</v>
      </c>
      <c r="G186" s="185"/>
      <c r="H186" s="185"/>
      <c r="I186" s="185"/>
      <c r="J186" s="185"/>
      <c r="K186" s="185"/>
      <c r="L186" s="43">
        <f>SUM(E186:K186)</f>
        <v>20</v>
      </c>
      <c r="M186" s="4"/>
    </row>
    <row r="187" ht="17.25" customHeight="1">
      <c r="A187" s="74"/>
      <c r="B187" s="211"/>
      <c r="C187" s="70"/>
      <c r="D187" s="99"/>
      <c r="E187" s="67"/>
      <c r="F187" s="67"/>
      <c r="G187" s="67"/>
      <c r="H187" s="67"/>
      <c r="I187" s="67"/>
      <c r="J187" s="67"/>
      <c r="K187" s="67"/>
      <c r="L187" s="59">
        <f>SUM(L186:L186)</f>
        <v>20</v>
      </c>
      <c r="M187" s="4"/>
    </row>
    <row r="188" ht="22.5" customHeight="1">
      <c r="A188" s="74">
        <v>39</v>
      </c>
      <c r="B188" s="212" t="s">
        <v>194</v>
      </c>
      <c r="C188" s="69" t="s">
        <v>189</v>
      </c>
      <c r="D188" s="184" t="s">
        <v>110</v>
      </c>
      <c r="E188" s="185"/>
      <c r="F188" s="185"/>
      <c r="G188" s="185">
        <v>21</v>
      </c>
      <c r="H188" s="185"/>
      <c r="I188" s="185"/>
      <c r="J188" s="185"/>
      <c r="K188" s="186"/>
      <c r="L188" s="43">
        <f>SUM(E188:K188)</f>
        <v>21</v>
      </c>
      <c r="M188" s="4"/>
    </row>
    <row r="189" ht="17.25" customHeight="1">
      <c r="A189" s="74"/>
      <c r="B189" s="169"/>
      <c r="C189" s="139"/>
      <c r="D189" s="45"/>
      <c r="E189" s="87"/>
      <c r="F189" s="87"/>
      <c r="G189" s="87"/>
      <c r="H189" s="87"/>
      <c r="I189" s="87"/>
      <c r="J189" s="87"/>
      <c r="K189" s="67"/>
      <c r="L189" s="59">
        <f>SUM(L188:L188)</f>
        <v>21</v>
      </c>
      <c r="M189" s="4"/>
    </row>
    <row r="190" ht="17.25" customHeight="1">
      <c r="A190" s="74">
        <v>40</v>
      </c>
      <c r="B190" s="197" t="s">
        <v>195</v>
      </c>
      <c r="C190" s="78" t="s">
        <v>90</v>
      </c>
      <c r="D190" s="31" t="s">
        <v>91</v>
      </c>
      <c r="E190" s="33"/>
      <c r="F190" s="33">
        <v>3</v>
      </c>
      <c r="G190" s="33">
        <v>3</v>
      </c>
      <c r="H190" s="33"/>
      <c r="I190" s="33"/>
      <c r="J190" s="33"/>
      <c r="K190" s="33"/>
      <c r="L190" s="43">
        <f t="shared" ref="L190:L191" si="25">SUM(E190:K190)</f>
        <v>6</v>
      </c>
      <c r="M190" s="4"/>
    </row>
    <row r="191" ht="17.25" customHeight="1">
      <c r="A191" s="74"/>
      <c r="B191" s="173"/>
      <c r="C191" s="120" t="s">
        <v>88</v>
      </c>
      <c r="D191" s="119" t="s">
        <v>89</v>
      </c>
      <c r="E191" s="47"/>
      <c r="F191" s="47">
        <v>3</v>
      </c>
      <c r="G191" s="47"/>
      <c r="H191" s="47"/>
      <c r="I191" s="47"/>
      <c r="J191" s="47"/>
      <c r="K191" s="47"/>
      <c r="L191" s="43">
        <f t="shared" si="25"/>
        <v>3</v>
      </c>
      <c r="M191" s="4"/>
    </row>
    <row r="192" ht="17.25" customHeight="1">
      <c r="A192" s="74"/>
      <c r="B192" s="198"/>
      <c r="C192" s="65"/>
      <c r="D192" s="75"/>
      <c r="E192" s="67"/>
      <c r="F192" s="67"/>
      <c r="G192" s="67"/>
      <c r="H192" s="67"/>
      <c r="I192" s="67"/>
      <c r="J192" s="67"/>
      <c r="K192" s="67"/>
      <c r="L192" s="213">
        <f>SUM(L190:L191)</f>
        <v>9</v>
      </c>
      <c r="M192" s="4"/>
    </row>
    <row r="193" ht="16.5" customHeight="1">
      <c r="A193" s="74">
        <v>41</v>
      </c>
      <c r="B193" s="148" t="s">
        <v>196</v>
      </c>
      <c r="C193" s="78" t="s">
        <v>197</v>
      </c>
      <c r="D193" s="31" t="s">
        <v>120</v>
      </c>
      <c r="E193" s="32"/>
      <c r="F193" s="32"/>
      <c r="G193" s="32"/>
      <c r="H193" s="32"/>
      <c r="I193" s="32"/>
      <c r="J193" s="32">
        <v>1</v>
      </c>
      <c r="K193" s="138">
        <v>2</v>
      </c>
      <c r="L193" s="79">
        <f t="shared" ref="L193:L208" si="26">SUM(E193:K193)</f>
        <v>3</v>
      </c>
      <c r="M193" s="4"/>
    </row>
    <row r="194" ht="15.75" customHeight="1">
      <c r="A194" s="74"/>
      <c r="B194" s="71"/>
      <c r="C194" s="60" t="s">
        <v>198</v>
      </c>
      <c r="D194" s="39" t="s">
        <v>136</v>
      </c>
      <c r="E194" s="61">
        <v>1</v>
      </c>
      <c r="F194" s="61">
        <v>1</v>
      </c>
      <c r="G194" s="61"/>
      <c r="H194" s="61"/>
      <c r="I194" s="61"/>
      <c r="J194" s="61"/>
      <c r="K194" s="149"/>
      <c r="L194" s="52">
        <f t="shared" si="26"/>
        <v>2</v>
      </c>
      <c r="M194" s="4"/>
    </row>
    <row r="195" ht="17.25" customHeight="1">
      <c r="A195" s="74"/>
      <c r="B195" s="71"/>
      <c r="C195" s="60" t="s">
        <v>199</v>
      </c>
      <c r="D195" s="39" t="s">
        <v>136</v>
      </c>
      <c r="E195" s="61"/>
      <c r="F195" s="61">
        <v>1</v>
      </c>
      <c r="G195" s="61"/>
      <c r="H195" s="61"/>
      <c r="I195" s="61"/>
      <c r="J195" s="61"/>
      <c r="K195" s="149"/>
      <c r="L195" s="52">
        <f t="shared" si="26"/>
        <v>1</v>
      </c>
      <c r="M195" s="4"/>
    </row>
    <row r="196" ht="17.25" customHeight="1">
      <c r="A196" s="74"/>
      <c r="B196" s="71"/>
      <c r="C196" s="60" t="s">
        <v>200</v>
      </c>
      <c r="D196" s="39" t="s">
        <v>136</v>
      </c>
      <c r="E196" s="61"/>
      <c r="F196" s="61"/>
      <c r="G196" s="61"/>
      <c r="H196" s="61">
        <v>1</v>
      </c>
      <c r="I196" s="61"/>
      <c r="J196" s="61"/>
      <c r="K196" s="149"/>
      <c r="L196" s="52">
        <f t="shared" si="26"/>
        <v>1</v>
      </c>
      <c r="M196" s="4"/>
    </row>
    <row r="197" ht="17.25" customHeight="1">
      <c r="A197" s="74"/>
      <c r="B197" s="71"/>
      <c r="C197" s="60" t="s">
        <v>156</v>
      </c>
      <c r="D197" s="39" t="s">
        <v>136</v>
      </c>
      <c r="E197" s="61"/>
      <c r="F197" s="61"/>
      <c r="G197" s="61">
        <v>2</v>
      </c>
      <c r="H197" s="61">
        <v>1</v>
      </c>
      <c r="I197" s="61"/>
      <c r="J197" s="61"/>
      <c r="K197" s="149"/>
      <c r="L197" s="52">
        <f t="shared" si="26"/>
        <v>3</v>
      </c>
      <c r="M197" s="4"/>
    </row>
    <row r="198" ht="17.25" customHeight="1">
      <c r="A198" s="74"/>
      <c r="B198" s="71"/>
      <c r="C198" s="60" t="s">
        <v>201</v>
      </c>
      <c r="D198" s="39" t="s">
        <v>112</v>
      </c>
      <c r="E198" s="61"/>
      <c r="F198" s="61"/>
      <c r="G198" s="61"/>
      <c r="H198" s="61"/>
      <c r="I198" s="61"/>
      <c r="J198" s="61">
        <v>2</v>
      </c>
      <c r="K198" s="149">
        <v>1</v>
      </c>
      <c r="L198" s="52">
        <f t="shared" si="26"/>
        <v>3</v>
      </c>
      <c r="M198" s="4"/>
    </row>
    <row r="199" ht="17.25" customHeight="1">
      <c r="A199" s="74"/>
      <c r="B199" s="71"/>
      <c r="C199" s="60" t="s">
        <v>202</v>
      </c>
      <c r="D199" s="39" t="s">
        <v>112</v>
      </c>
      <c r="E199" s="61"/>
      <c r="F199" s="61"/>
      <c r="G199" s="61"/>
      <c r="H199" s="61"/>
      <c r="I199" s="61"/>
      <c r="J199" s="61">
        <v>1</v>
      </c>
      <c r="K199" s="149"/>
      <c r="L199" s="52">
        <f t="shared" si="26"/>
        <v>1</v>
      </c>
      <c r="M199" s="4"/>
    </row>
    <row r="200" ht="17.25" customHeight="1">
      <c r="A200" s="74"/>
      <c r="B200" s="71"/>
      <c r="C200" s="60" t="s">
        <v>88</v>
      </c>
      <c r="D200" s="39" t="s">
        <v>89</v>
      </c>
      <c r="E200" s="61"/>
      <c r="F200" s="61">
        <v>3</v>
      </c>
      <c r="G200" s="61"/>
      <c r="H200" s="61">
        <v>2</v>
      </c>
      <c r="I200" s="61"/>
      <c r="J200" s="61"/>
      <c r="K200" s="149"/>
      <c r="L200" s="52">
        <f t="shared" si="26"/>
        <v>5</v>
      </c>
      <c r="M200" s="4"/>
    </row>
    <row r="201" ht="17.25" customHeight="1">
      <c r="A201" s="74"/>
      <c r="B201" s="71"/>
      <c r="C201" s="60" t="s">
        <v>203</v>
      </c>
      <c r="D201" s="39" t="s">
        <v>204</v>
      </c>
      <c r="E201" s="61"/>
      <c r="F201" s="61"/>
      <c r="G201" s="61"/>
      <c r="H201" s="61"/>
      <c r="I201" s="61"/>
      <c r="J201" s="61">
        <v>1</v>
      </c>
      <c r="K201" s="149"/>
      <c r="L201" s="52">
        <f t="shared" si="26"/>
        <v>1</v>
      </c>
      <c r="M201" s="4"/>
    </row>
    <row r="202" ht="17.25" customHeight="1">
      <c r="A202" s="74"/>
      <c r="B202" s="71"/>
      <c r="C202" s="120" t="s">
        <v>90</v>
      </c>
      <c r="D202" s="119" t="s">
        <v>91</v>
      </c>
      <c r="E202" s="46"/>
      <c r="F202" s="46">
        <v>2</v>
      </c>
      <c r="G202" s="46">
        <v>2</v>
      </c>
      <c r="H202" s="46"/>
      <c r="I202" s="46">
        <v>2</v>
      </c>
      <c r="J202" s="46"/>
      <c r="K202" s="121"/>
      <c r="L202" s="52">
        <f t="shared" si="26"/>
        <v>6</v>
      </c>
      <c r="M202" s="4"/>
    </row>
    <row r="203" ht="24" customHeight="1">
      <c r="A203" s="74"/>
      <c r="B203" s="71"/>
      <c r="C203" s="86" t="s">
        <v>169</v>
      </c>
      <c r="D203" s="45" t="s">
        <v>155</v>
      </c>
      <c r="E203" s="87">
        <v>1</v>
      </c>
      <c r="F203" s="87">
        <v>2</v>
      </c>
      <c r="G203" s="87">
        <v>2</v>
      </c>
      <c r="H203" s="87">
        <v>4</v>
      </c>
      <c r="I203" s="87"/>
      <c r="J203" s="87"/>
      <c r="K203" s="123"/>
      <c r="L203" s="52">
        <f t="shared" si="26"/>
        <v>9</v>
      </c>
      <c r="M203" s="4"/>
    </row>
    <row r="204" ht="17.25" customHeight="1">
      <c r="A204" s="74"/>
      <c r="B204" s="71"/>
      <c r="C204" s="86" t="s">
        <v>59</v>
      </c>
      <c r="D204" s="45" t="s">
        <v>60</v>
      </c>
      <c r="E204" s="87"/>
      <c r="F204" s="87"/>
      <c r="G204" s="87">
        <v>1</v>
      </c>
      <c r="H204" s="87">
        <v>1</v>
      </c>
      <c r="I204" s="87"/>
      <c r="J204" s="87"/>
      <c r="K204" s="123"/>
      <c r="L204" s="43">
        <f t="shared" si="26"/>
        <v>2</v>
      </c>
      <c r="M204" s="4"/>
    </row>
    <row r="205" ht="17.25" customHeight="1">
      <c r="A205" s="74"/>
      <c r="B205" s="71"/>
      <c r="C205" s="86" t="s">
        <v>52</v>
      </c>
      <c r="D205" s="45" t="s">
        <v>53</v>
      </c>
      <c r="E205" s="87"/>
      <c r="F205" s="87"/>
      <c r="G205" s="87"/>
      <c r="H205" s="87"/>
      <c r="I205" s="87"/>
      <c r="J205" s="87">
        <v>1</v>
      </c>
      <c r="K205" s="123">
        <v>1</v>
      </c>
      <c r="L205" s="43">
        <f t="shared" si="26"/>
        <v>2</v>
      </c>
      <c r="M205" s="4"/>
    </row>
    <row r="206" ht="17.25" customHeight="1">
      <c r="A206" s="74"/>
      <c r="B206" s="71"/>
      <c r="C206" s="86" t="s">
        <v>76</v>
      </c>
      <c r="D206" s="45" t="s">
        <v>77</v>
      </c>
      <c r="E206" s="87">
        <v>1</v>
      </c>
      <c r="F206" s="87">
        <v>1</v>
      </c>
      <c r="G206" s="87">
        <v>2</v>
      </c>
      <c r="H206" s="87">
        <v>1</v>
      </c>
      <c r="I206" s="87"/>
      <c r="J206" s="87">
        <v>1</v>
      </c>
      <c r="K206" s="123">
        <v>1</v>
      </c>
      <c r="L206" s="43">
        <f t="shared" si="26"/>
        <v>7</v>
      </c>
      <c r="M206" s="4"/>
    </row>
    <row r="207" ht="17.25" customHeight="1">
      <c r="A207" s="74"/>
      <c r="B207" s="71"/>
      <c r="C207" s="86" t="s">
        <v>205</v>
      </c>
      <c r="D207" s="45" t="s">
        <v>17</v>
      </c>
      <c r="E207" s="87"/>
      <c r="F207" s="87"/>
      <c r="G207" s="87">
        <v>1</v>
      </c>
      <c r="H207" s="87">
        <v>2</v>
      </c>
      <c r="I207" s="87"/>
      <c r="J207" s="87"/>
      <c r="K207" s="123"/>
      <c r="L207" s="43">
        <f t="shared" si="26"/>
        <v>3</v>
      </c>
      <c r="M207" s="4"/>
    </row>
    <row r="208" ht="17.25" customHeight="1">
      <c r="A208" s="74"/>
      <c r="B208" s="71"/>
      <c r="C208" s="86" t="s">
        <v>40</v>
      </c>
      <c r="D208" s="45" t="s">
        <v>15</v>
      </c>
      <c r="E208" s="87"/>
      <c r="F208" s="87"/>
      <c r="G208" s="87"/>
      <c r="H208" s="87"/>
      <c r="I208" s="87"/>
      <c r="J208" s="87">
        <v>1</v>
      </c>
      <c r="K208" s="123"/>
      <c r="L208" s="43">
        <f t="shared" si="26"/>
        <v>1</v>
      </c>
      <c r="M208" s="4"/>
    </row>
    <row r="209" ht="17.25" customHeight="1">
      <c r="A209" s="74"/>
      <c r="B209" s="71"/>
      <c r="C209" s="86"/>
      <c r="D209" s="45"/>
      <c r="E209" s="87"/>
      <c r="F209" s="87"/>
      <c r="G209" s="87"/>
      <c r="H209" s="87"/>
      <c r="I209" s="87"/>
      <c r="J209" s="87"/>
      <c r="K209" s="87"/>
      <c r="L209" s="89">
        <f>SUM(L193:L208)</f>
        <v>50</v>
      </c>
      <c r="M209" s="4"/>
    </row>
    <row r="210" ht="16.5" customHeight="1">
      <c r="A210" s="74">
        <v>42</v>
      </c>
      <c r="B210" s="148" t="s">
        <v>206</v>
      </c>
      <c r="C210" s="156" t="s">
        <v>150</v>
      </c>
      <c r="D210" s="157" t="s">
        <v>65</v>
      </c>
      <c r="E210" s="158"/>
      <c r="F210" s="214"/>
      <c r="G210" s="214">
        <v>1</v>
      </c>
      <c r="H210" s="214">
        <v>2</v>
      </c>
      <c r="I210" s="215">
        <v>2</v>
      </c>
      <c r="J210" s="214"/>
      <c r="K210" s="216"/>
      <c r="L210" s="83">
        <f t="shared" ref="L210:L238" si="27">SUM(E210:K210)</f>
        <v>5</v>
      </c>
      <c r="M210" s="4"/>
    </row>
    <row r="211" ht="15.75" customHeight="1">
      <c r="A211" s="74"/>
      <c r="B211" s="71"/>
      <c r="C211" s="150" t="s">
        <v>81</v>
      </c>
      <c r="D211" s="119" t="s">
        <v>82</v>
      </c>
      <c r="E211" s="46"/>
      <c r="F211" s="47"/>
      <c r="G211" s="47"/>
      <c r="H211" s="47"/>
      <c r="I211" s="217">
        <v>1</v>
      </c>
      <c r="J211" s="47"/>
      <c r="K211" s="47"/>
      <c r="L211" s="52">
        <f t="shared" si="27"/>
        <v>1</v>
      </c>
      <c r="M211" s="4"/>
    </row>
    <row r="212" ht="15.75" customHeight="1">
      <c r="A212" s="74"/>
      <c r="B212" s="71"/>
      <c r="C212" s="150" t="s">
        <v>50</v>
      </c>
      <c r="D212" s="119" t="s">
        <v>51</v>
      </c>
      <c r="E212" s="46">
        <v>2</v>
      </c>
      <c r="F212" s="47">
        <v>1</v>
      </c>
      <c r="G212" s="47">
        <v>2</v>
      </c>
      <c r="H212" s="47">
        <v>2</v>
      </c>
      <c r="I212" s="217"/>
      <c r="J212" s="47"/>
      <c r="K212" s="47"/>
      <c r="L212" s="52">
        <f t="shared" si="27"/>
        <v>7</v>
      </c>
      <c r="M212" s="4"/>
    </row>
    <row r="213" ht="15.75" customHeight="1">
      <c r="A213" s="74"/>
      <c r="B213" s="71"/>
      <c r="C213" s="151" t="s">
        <v>121</v>
      </c>
      <c r="D213" s="72" t="s">
        <v>122</v>
      </c>
      <c r="E213" s="40"/>
      <c r="F213" s="40"/>
      <c r="G213" s="40"/>
      <c r="H213" s="40"/>
      <c r="I213" s="218"/>
      <c r="J213" s="40"/>
      <c r="K213" s="73">
        <v>1</v>
      </c>
      <c r="L213" s="160">
        <f t="shared" si="27"/>
        <v>1</v>
      </c>
      <c r="M213" s="4"/>
    </row>
    <row r="214" ht="15.75" customHeight="1">
      <c r="A214" s="74"/>
      <c r="B214" s="71"/>
      <c r="C214" s="219" t="s">
        <v>175</v>
      </c>
      <c r="D214" s="45" t="s">
        <v>165</v>
      </c>
      <c r="E214" s="87"/>
      <c r="F214" s="87"/>
      <c r="G214" s="87"/>
      <c r="H214" s="87">
        <v>1</v>
      </c>
      <c r="I214" s="220"/>
      <c r="J214" s="87"/>
      <c r="K214" s="51"/>
      <c r="L214" s="160">
        <f t="shared" si="27"/>
        <v>1</v>
      </c>
      <c r="M214" s="4"/>
    </row>
    <row r="215" ht="15.75" customHeight="1">
      <c r="A215" s="74"/>
      <c r="B215" s="71"/>
      <c r="C215" s="219" t="s">
        <v>94</v>
      </c>
      <c r="D215" s="45" t="s">
        <v>95</v>
      </c>
      <c r="E215" s="87"/>
      <c r="F215" s="87"/>
      <c r="G215" s="87">
        <v>4</v>
      </c>
      <c r="H215" s="87">
        <v>7</v>
      </c>
      <c r="I215" s="220"/>
      <c r="J215" s="87"/>
      <c r="K215" s="50"/>
      <c r="L215" s="52">
        <f t="shared" si="27"/>
        <v>11</v>
      </c>
      <c r="M215" s="4"/>
    </row>
    <row r="216" ht="15.75" customHeight="1">
      <c r="A216" s="74"/>
      <c r="B216" s="71"/>
      <c r="C216" s="150" t="s">
        <v>148</v>
      </c>
      <c r="D216" s="119" t="s">
        <v>149</v>
      </c>
      <c r="E216" s="46"/>
      <c r="F216" s="46"/>
      <c r="G216" s="46"/>
      <c r="H216" s="46"/>
      <c r="I216" s="221"/>
      <c r="J216" s="46">
        <v>2</v>
      </c>
      <c r="K216" s="47">
        <v>2</v>
      </c>
      <c r="L216" s="52">
        <f t="shared" si="27"/>
        <v>4</v>
      </c>
      <c r="M216" s="4"/>
    </row>
    <row r="217" ht="15.75" customHeight="1">
      <c r="A217" s="74"/>
      <c r="B217" s="71"/>
      <c r="C217" s="151" t="s">
        <v>59</v>
      </c>
      <c r="D217" s="72" t="s">
        <v>60</v>
      </c>
      <c r="E217" s="40"/>
      <c r="F217" s="40"/>
      <c r="G217" s="40">
        <v>1</v>
      </c>
      <c r="H217" s="40">
        <v>3</v>
      </c>
      <c r="I217" s="218"/>
      <c r="J217" s="40"/>
      <c r="K217" s="73"/>
      <c r="L217" s="52">
        <f t="shared" si="27"/>
        <v>4</v>
      </c>
      <c r="M217" s="4"/>
    </row>
    <row r="218" ht="15.75" customHeight="1">
      <c r="A218" s="74"/>
      <c r="B218" s="71"/>
      <c r="C218" s="139" t="s">
        <v>84</v>
      </c>
      <c r="D218" s="45" t="s">
        <v>85</v>
      </c>
      <c r="E218" s="87"/>
      <c r="F218" s="87"/>
      <c r="G218" s="87">
        <v>1</v>
      </c>
      <c r="H218" s="87">
        <v>2</v>
      </c>
      <c r="I218" s="220"/>
      <c r="J218" s="87"/>
      <c r="K218" s="51"/>
      <c r="L218" s="52">
        <f t="shared" si="27"/>
        <v>3</v>
      </c>
      <c r="M218" s="4"/>
    </row>
    <row r="219" ht="15.75" customHeight="1">
      <c r="A219" s="74"/>
      <c r="B219" s="71"/>
      <c r="C219" s="150" t="s">
        <v>207</v>
      </c>
      <c r="D219" s="119" t="s">
        <v>105</v>
      </c>
      <c r="E219" s="46"/>
      <c r="F219" s="46"/>
      <c r="G219" s="46"/>
      <c r="H219" s="46"/>
      <c r="I219" s="221"/>
      <c r="J219" s="46">
        <v>1</v>
      </c>
      <c r="K219" s="47"/>
      <c r="L219" s="52">
        <f t="shared" si="27"/>
        <v>1</v>
      </c>
      <c r="M219" s="4"/>
    </row>
    <row r="220" ht="15.75" customHeight="1">
      <c r="A220" s="74"/>
      <c r="B220" s="71"/>
      <c r="C220" s="150" t="s">
        <v>55</v>
      </c>
      <c r="D220" s="45" t="s">
        <v>56</v>
      </c>
      <c r="E220" s="46"/>
      <c r="F220" s="46">
        <v>1</v>
      </c>
      <c r="G220" s="46"/>
      <c r="H220" s="46"/>
      <c r="I220" s="221"/>
      <c r="J220" s="46"/>
      <c r="K220" s="222"/>
      <c r="L220" s="52">
        <f t="shared" si="27"/>
        <v>1</v>
      </c>
      <c r="M220" s="4"/>
    </row>
    <row r="221" ht="15.75" customHeight="1">
      <c r="A221" s="74"/>
      <c r="B221" s="71"/>
      <c r="C221" s="150" t="s">
        <v>76</v>
      </c>
      <c r="D221" s="119" t="s">
        <v>77</v>
      </c>
      <c r="E221" s="223">
        <v>3</v>
      </c>
      <c r="F221" s="40">
        <v>5</v>
      </c>
      <c r="G221" s="40">
        <v>3</v>
      </c>
      <c r="H221" s="40">
        <v>3</v>
      </c>
      <c r="I221" s="218"/>
      <c r="J221" s="40"/>
      <c r="K221" s="73"/>
      <c r="L221" s="52">
        <f t="shared" si="27"/>
        <v>14</v>
      </c>
      <c r="M221" s="4"/>
    </row>
    <row r="222" ht="15.75" customHeight="1">
      <c r="A222" s="74"/>
      <c r="B222" s="71"/>
      <c r="C222" s="150" t="s">
        <v>208</v>
      </c>
      <c r="D222" s="119" t="s">
        <v>209</v>
      </c>
      <c r="E222" s="87"/>
      <c r="F222" s="87"/>
      <c r="G222" s="87"/>
      <c r="H222" s="87">
        <v>1</v>
      </c>
      <c r="I222" s="220"/>
      <c r="J222" s="87"/>
      <c r="K222" s="51"/>
      <c r="L222" s="52">
        <f t="shared" si="27"/>
        <v>1</v>
      </c>
      <c r="M222" s="4"/>
    </row>
    <row r="223" ht="15.75" customHeight="1">
      <c r="A223" s="74"/>
      <c r="B223" s="71"/>
      <c r="C223" s="150" t="s">
        <v>88</v>
      </c>
      <c r="D223" s="119" t="s">
        <v>89</v>
      </c>
      <c r="E223" s="87"/>
      <c r="F223" s="87"/>
      <c r="G223" s="87"/>
      <c r="H223" s="87">
        <v>1</v>
      </c>
      <c r="I223" s="220"/>
      <c r="J223" s="87"/>
      <c r="K223" s="51"/>
      <c r="L223" s="52">
        <f t="shared" si="27"/>
        <v>1</v>
      </c>
      <c r="M223" s="4"/>
    </row>
    <row r="224" ht="15.75" customHeight="1">
      <c r="A224" s="74"/>
      <c r="B224" s="71"/>
      <c r="C224" s="150" t="s">
        <v>210</v>
      </c>
      <c r="D224" s="119" t="s">
        <v>211</v>
      </c>
      <c r="E224" s="46"/>
      <c r="F224" s="46"/>
      <c r="G224" s="46"/>
      <c r="H224" s="46"/>
      <c r="I224" s="221"/>
      <c r="J224" s="46">
        <v>1</v>
      </c>
      <c r="K224" s="222"/>
      <c r="L224" s="52">
        <f t="shared" si="27"/>
        <v>1</v>
      </c>
      <c r="M224" s="4"/>
    </row>
    <row r="225" ht="15.75" customHeight="1">
      <c r="A225" s="74"/>
      <c r="B225" s="71"/>
      <c r="C225" s="150" t="s">
        <v>90</v>
      </c>
      <c r="D225" s="119" t="s">
        <v>91</v>
      </c>
      <c r="E225" s="46"/>
      <c r="F225" s="46"/>
      <c r="G225" s="46"/>
      <c r="H225" s="46"/>
      <c r="I225" s="221">
        <v>1</v>
      </c>
      <c r="J225" s="46"/>
      <c r="K225" s="222"/>
      <c r="L225" s="52">
        <f t="shared" si="27"/>
        <v>1</v>
      </c>
      <c r="M225" s="4"/>
    </row>
    <row r="226" ht="15.75" customHeight="1">
      <c r="A226" s="74"/>
      <c r="B226" s="71"/>
      <c r="C226" s="224" t="s">
        <v>203</v>
      </c>
      <c r="D226" s="119" t="s">
        <v>204</v>
      </c>
      <c r="E226" s="225"/>
      <c r="F226" s="121"/>
      <c r="G226" s="46"/>
      <c r="H226" s="46"/>
      <c r="I226" s="221"/>
      <c r="J226" s="46">
        <v>1</v>
      </c>
      <c r="K226" s="47"/>
      <c r="L226" s="52">
        <f t="shared" si="27"/>
        <v>1</v>
      </c>
      <c r="M226" s="4"/>
    </row>
    <row r="227" ht="15.75" customHeight="1">
      <c r="A227" s="74"/>
      <c r="B227" s="71"/>
      <c r="C227" s="224" t="s">
        <v>156</v>
      </c>
      <c r="D227" s="119" t="s">
        <v>136</v>
      </c>
      <c r="E227" s="225"/>
      <c r="F227" s="121"/>
      <c r="G227" s="61">
        <v>1</v>
      </c>
      <c r="H227" s="61">
        <v>2</v>
      </c>
      <c r="I227" s="226"/>
      <c r="J227" s="61"/>
      <c r="K227" s="42"/>
      <c r="L227" s="52">
        <f t="shared" si="27"/>
        <v>3</v>
      </c>
      <c r="M227" s="4"/>
    </row>
    <row r="228" ht="15.75" customHeight="1">
      <c r="A228" s="74"/>
      <c r="B228" s="71"/>
      <c r="C228" s="224" t="s">
        <v>212</v>
      </c>
      <c r="D228" s="119" t="s">
        <v>136</v>
      </c>
      <c r="E228" s="225"/>
      <c r="F228" s="121">
        <v>1</v>
      </c>
      <c r="G228" s="61"/>
      <c r="H228" s="61"/>
      <c r="I228" s="226"/>
      <c r="J228" s="61"/>
      <c r="K228" s="42"/>
      <c r="L228" s="52">
        <f t="shared" si="27"/>
        <v>1</v>
      </c>
      <c r="M228" s="4"/>
    </row>
    <row r="229" ht="15.75" customHeight="1">
      <c r="A229" s="74"/>
      <c r="B229" s="71"/>
      <c r="C229" s="224" t="s">
        <v>213</v>
      </c>
      <c r="D229" s="119" t="s">
        <v>136</v>
      </c>
      <c r="E229" s="225">
        <v>1</v>
      </c>
      <c r="F229" s="121">
        <v>1</v>
      </c>
      <c r="G229" s="61"/>
      <c r="H229" s="61"/>
      <c r="I229" s="226"/>
      <c r="J229" s="61"/>
      <c r="K229" s="42"/>
      <c r="L229" s="52">
        <f t="shared" si="27"/>
        <v>2</v>
      </c>
      <c r="M229" s="4"/>
    </row>
    <row r="230" ht="17.25" customHeight="1">
      <c r="A230" s="74"/>
      <c r="B230" s="71"/>
      <c r="C230" s="150" t="s">
        <v>200</v>
      </c>
      <c r="D230" s="119" t="s">
        <v>136</v>
      </c>
      <c r="E230" s="46"/>
      <c r="F230" s="46"/>
      <c r="G230" s="61">
        <v>1</v>
      </c>
      <c r="H230" s="61"/>
      <c r="I230" s="226"/>
      <c r="J230" s="61"/>
      <c r="K230" s="42"/>
      <c r="L230" s="52">
        <f t="shared" si="27"/>
        <v>1</v>
      </c>
      <c r="M230" s="4"/>
    </row>
    <row r="231" ht="17.25" customHeight="1">
      <c r="A231" s="74"/>
      <c r="B231" s="71"/>
      <c r="C231" s="150" t="s">
        <v>214</v>
      </c>
      <c r="D231" s="119" t="s">
        <v>110</v>
      </c>
      <c r="E231" s="46">
        <v>1</v>
      </c>
      <c r="F231" s="46">
        <v>3</v>
      </c>
      <c r="G231" s="61"/>
      <c r="H231" s="61">
        <v>1</v>
      </c>
      <c r="I231" s="226"/>
      <c r="J231" s="61"/>
      <c r="K231" s="42"/>
      <c r="L231" s="52">
        <f t="shared" si="27"/>
        <v>5</v>
      </c>
      <c r="M231" s="4"/>
    </row>
    <row r="232" ht="17.25" customHeight="1">
      <c r="A232" s="74"/>
      <c r="B232" s="71"/>
      <c r="C232" s="150" t="s">
        <v>119</v>
      </c>
      <c r="D232" s="119" t="s">
        <v>120</v>
      </c>
      <c r="E232" s="46"/>
      <c r="F232" s="46"/>
      <c r="G232" s="46"/>
      <c r="H232" s="46"/>
      <c r="I232" s="221"/>
      <c r="J232" s="46"/>
      <c r="K232" s="222">
        <v>1</v>
      </c>
      <c r="L232" s="52">
        <f t="shared" si="27"/>
        <v>1</v>
      </c>
      <c r="M232" s="4"/>
    </row>
    <row r="233" ht="17.25" customHeight="1">
      <c r="A233" s="74"/>
      <c r="B233" s="71"/>
      <c r="C233" s="150" t="s">
        <v>215</v>
      </c>
      <c r="D233" s="119" t="s">
        <v>120</v>
      </c>
      <c r="E233" s="46"/>
      <c r="F233" s="46"/>
      <c r="G233" s="46"/>
      <c r="H233" s="46"/>
      <c r="I233" s="221"/>
      <c r="J233" s="46">
        <v>1</v>
      </c>
      <c r="K233" s="222"/>
      <c r="L233" s="52">
        <f t="shared" si="27"/>
        <v>1</v>
      </c>
      <c r="M233" s="4"/>
    </row>
    <row r="234" ht="17.25" customHeight="1">
      <c r="A234" s="74"/>
      <c r="B234" s="71"/>
      <c r="C234" s="150" t="s">
        <v>216</v>
      </c>
      <c r="D234" s="119" t="s">
        <v>217</v>
      </c>
      <c r="E234" s="46"/>
      <c r="F234" s="46">
        <v>1</v>
      </c>
      <c r="G234" s="46"/>
      <c r="H234" s="46"/>
      <c r="I234" s="221"/>
      <c r="J234" s="46"/>
      <c r="K234" s="222"/>
      <c r="L234" s="52">
        <f t="shared" si="27"/>
        <v>1</v>
      </c>
      <c r="M234" s="4"/>
    </row>
    <row r="235" ht="17.25" customHeight="1">
      <c r="A235" s="74"/>
      <c r="B235" s="71"/>
      <c r="C235" s="150" t="s">
        <v>36</v>
      </c>
      <c r="D235" s="119" t="s">
        <v>37</v>
      </c>
      <c r="E235" s="46"/>
      <c r="F235" s="46">
        <v>1</v>
      </c>
      <c r="G235" s="46">
        <v>1</v>
      </c>
      <c r="H235" s="46"/>
      <c r="I235" s="221"/>
      <c r="J235" s="46"/>
      <c r="K235" s="222"/>
      <c r="L235" s="52">
        <f t="shared" si="27"/>
        <v>2</v>
      </c>
      <c r="M235" s="4"/>
    </row>
    <row r="236" ht="15.75" customHeight="1">
      <c r="A236" s="74"/>
      <c r="B236" s="71"/>
      <c r="C236" s="139" t="s">
        <v>193</v>
      </c>
      <c r="D236" s="45" t="s">
        <v>17</v>
      </c>
      <c r="E236" s="87"/>
      <c r="F236" s="50">
        <v>4</v>
      </c>
      <c r="G236" s="50"/>
      <c r="H236" s="50"/>
      <c r="I236" s="88"/>
      <c r="J236" s="50"/>
      <c r="K236" s="51"/>
      <c r="L236" s="52">
        <f t="shared" si="27"/>
        <v>4</v>
      </c>
      <c r="M236" s="4"/>
    </row>
    <row r="237" ht="15.75" customHeight="1">
      <c r="A237" s="74"/>
      <c r="B237" s="68"/>
      <c r="C237" s="139" t="s">
        <v>218</v>
      </c>
      <c r="D237" s="45" t="s">
        <v>17</v>
      </c>
      <c r="E237" s="87"/>
      <c r="F237" s="50"/>
      <c r="G237" s="50">
        <v>1</v>
      </c>
      <c r="H237" s="50"/>
      <c r="I237" s="88"/>
      <c r="J237" s="50"/>
      <c r="K237" s="51"/>
      <c r="L237" s="52">
        <f t="shared" si="27"/>
        <v>1</v>
      </c>
      <c r="M237" s="4"/>
    </row>
    <row r="238" ht="15.75" customHeight="1">
      <c r="A238" s="74"/>
      <c r="B238" s="68"/>
      <c r="C238" s="150" t="s">
        <v>153</v>
      </c>
      <c r="D238" s="119" t="s">
        <v>27</v>
      </c>
      <c r="E238" s="46">
        <v>1</v>
      </c>
      <c r="F238" s="47">
        <v>1</v>
      </c>
      <c r="G238" s="47"/>
      <c r="H238" s="47"/>
      <c r="I238" s="217"/>
      <c r="J238" s="47"/>
      <c r="K238" s="47"/>
      <c r="L238" s="52">
        <f t="shared" si="27"/>
        <v>2</v>
      </c>
      <c r="M238" s="4"/>
    </row>
    <row r="239" ht="16.5" customHeight="1">
      <c r="A239" s="74"/>
      <c r="B239" s="68"/>
      <c r="C239" s="70"/>
      <c r="D239" s="75"/>
      <c r="E239" s="67"/>
      <c r="F239" s="58"/>
      <c r="G239" s="58"/>
      <c r="H239" s="58"/>
      <c r="I239" s="76"/>
      <c r="J239" s="58"/>
      <c r="K239" s="58"/>
      <c r="L239" s="59">
        <f>SUM(L210:L238)</f>
        <v>82</v>
      </c>
      <c r="M239" s="4"/>
    </row>
    <row r="240" ht="12.75" customHeight="1">
      <c r="A240" s="74">
        <v>43</v>
      </c>
      <c r="B240" s="77" t="s">
        <v>219</v>
      </c>
      <c r="C240" s="60" t="s">
        <v>220</v>
      </c>
      <c r="D240" s="39" t="s">
        <v>17</v>
      </c>
      <c r="E240" s="61"/>
      <c r="F240" s="61">
        <v>5</v>
      </c>
      <c r="G240" s="61"/>
      <c r="H240" s="61"/>
      <c r="I240" s="61"/>
      <c r="J240" s="61"/>
      <c r="K240" s="149"/>
      <c r="L240" s="43">
        <f>SUM(E240:K240)</f>
        <v>5</v>
      </c>
      <c r="M240" s="4"/>
    </row>
    <row r="241" ht="17.25" customHeight="1">
      <c r="A241" s="74"/>
      <c r="B241" s="80"/>
      <c r="C241" s="65"/>
      <c r="D241" s="75"/>
      <c r="E241" s="67"/>
      <c r="F241" s="67"/>
      <c r="G241" s="67"/>
      <c r="H241" s="67"/>
      <c r="I241" s="67"/>
      <c r="J241" s="67"/>
      <c r="K241" s="67"/>
      <c r="L241" s="59">
        <f>SUM(L240)</f>
        <v>5</v>
      </c>
      <c r="M241" s="4"/>
    </row>
    <row r="242" ht="15.75" customHeight="1">
      <c r="A242" s="74">
        <v>44</v>
      </c>
      <c r="B242" s="71" t="s">
        <v>221</v>
      </c>
      <c r="C242" s="78" t="s">
        <v>99</v>
      </c>
      <c r="D242" s="39" t="s">
        <v>100</v>
      </c>
      <c r="E242" s="61"/>
      <c r="F242" s="61"/>
      <c r="G242" s="61"/>
      <c r="H242" s="61">
        <v>2</v>
      </c>
      <c r="I242" s="61">
        <v>1</v>
      </c>
      <c r="J242" s="61"/>
      <c r="K242" s="149"/>
      <c r="L242" s="43">
        <f t="shared" ref="L242:L243" si="28">SUM(E242:K242)</f>
        <v>3</v>
      </c>
      <c r="M242" s="4"/>
    </row>
    <row r="243" ht="17.25" customHeight="1">
      <c r="A243" s="74"/>
      <c r="B243" s="71"/>
      <c r="C243" s="84" t="s">
        <v>98</v>
      </c>
      <c r="D243" s="72" t="s">
        <v>67</v>
      </c>
      <c r="E243" s="40"/>
      <c r="F243" s="40"/>
      <c r="G243" s="40">
        <v>1</v>
      </c>
      <c r="H243" s="40">
        <v>2</v>
      </c>
      <c r="I243" s="40"/>
      <c r="J243" s="40"/>
      <c r="K243" s="133"/>
      <c r="L243" s="63">
        <f t="shared" si="28"/>
        <v>3</v>
      </c>
      <c r="M243" s="4"/>
    </row>
    <row r="244" ht="17.25" customHeight="1">
      <c r="A244" s="74"/>
      <c r="B244" s="71"/>
      <c r="C244" s="86"/>
      <c r="D244" s="45"/>
      <c r="E244" s="87"/>
      <c r="F244" s="87"/>
      <c r="G244" s="87"/>
      <c r="H244" s="87"/>
      <c r="I244" s="87"/>
      <c r="J244" s="87"/>
      <c r="K244" s="87"/>
      <c r="L244" s="89">
        <f>SUM(L242:L243)</f>
        <v>6</v>
      </c>
      <c r="M244" s="4"/>
    </row>
    <row r="245" ht="14.25" customHeight="1">
      <c r="A245" s="74">
        <v>45</v>
      </c>
      <c r="B245" s="148" t="s">
        <v>222</v>
      </c>
      <c r="C245" s="145" t="s">
        <v>90</v>
      </c>
      <c r="D245" s="140" t="s">
        <v>91</v>
      </c>
      <c r="E245" s="93"/>
      <c r="F245" s="93">
        <v>2</v>
      </c>
      <c r="G245" s="93">
        <v>2</v>
      </c>
      <c r="H245" s="93"/>
      <c r="I245" s="93">
        <v>3</v>
      </c>
      <c r="J245" s="93"/>
      <c r="K245" s="93"/>
      <c r="L245" s="35">
        <f t="shared" ref="L245:L264" si="29">SUM(E245:K245)</f>
        <v>7</v>
      </c>
      <c r="M245" s="4"/>
    </row>
    <row r="246" ht="17.25" customHeight="1">
      <c r="A246" s="74"/>
      <c r="B246" s="71"/>
      <c r="C246" s="120" t="s">
        <v>88</v>
      </c>
      <c r="D246" s="119" t="s">
        <v>89</v>
      </c>
      <c r="E246" s="46"/>
      <c r="F246" s="46">
        <v>3</v>
      </c>
      <c r="G246" s="46"/>
      <c r="H246" s="46">
        <v>2</v>
      </c>
      <c r="I246" s="46"/>
      <c r="J246" s="46"/>
      <c r="K246" s="121"/>
      <c r="L246" s="52">
        <f t="shared" si="29"/>
        <v>5</v>
      </c>
      <c r="M246" s="4"/>
    </row>
    <row r="247" ht="17.25" customHeight="1">
      <c r="A247" s="74"/>
      <c r="B247" s="71"/>
      <c r="C247" s="120" t="s">
        <v>175</v>
      </c>
      <c r="D247" s="119" t="s">
        <v>165</v>
      </c>
      <c r="E247" s="46"/>
      <c r="F247" s="46">
        <v>2</v>
      </c>
      <c r="G247" s="46"/>
      <c r="H247" s="46"/>
      <c r="I247" s="46"/>
      <c r="J247" s="46"/>
      <c r="K247" s="121"/>
      <c r="L247" s="52">
        <f t="shared" si="29"/>
        <v>2</v>
      </c>
      <c r="M247" s="4"/>
    </row>
    <row r="248" ht="17.25" customHeight="1">
      <c r="A248" s="74"/>
      <c r="B248" s="71"/>
      <c r="C248" s="120" t="s">
        <v>164</v>
      </c>
      <c r="D248" s="119" t="s">
        <v>165</v>
      </c>
      <c r="E248" s="46"/>
      <c r="F248" s="46"/>
      <c r="G248" s="46">
        <v>3</v>
      </c>
      <c r="H248" s="46"/>
      <c r="I248" s="46"/>
      <c r="J248" s="46"/>
      <c r="K248" s="121">
        <v>1</v>
      </c>
      <c r="L248" s="52">
        <f t="shared" si="29"/>
        <v>4</v>
      </c>
      <c r="M248" s="4"/>
    </row>
    <row r="249" ht="17.25" customHeight="1">
      <c r="A249" s="74"/>
      <c r="B249" s="71"/>
      <c r="C249" s="120" t="s">
        <v>59</v>
      </c>
      <c r="D249" s="119" t="s">
        <v>60</v>
      </c>
      <c r="E249" s="46"/>
      <c r="F249" s="46"/>
      <c r="G249" s="46">
        <v>3</v>
      </c>
      <c r="H249" s="46"/>
      <c r="I249" s="46"/>
      <c r="J249" s="46"/>
      <c r="K249" s="121"/>
      <c r="L249" s="52">
        <f t="shared" si="29"/>
        <v>3</v>
      </c>
      <c r="M249" s="4"/>
    </row>
    <row r="250" ht="17.25" customHeight="1">
      <c r="A250" s="74"/>
      <c r="B250" s="71"/>
      <c r="C250" s="120" t="s">
        <v>200</v>
      </c>
      <c r="D250" s="119" t="s">
        <v>136</v>
      </c>
      <c r="E250" s="46"/>
      <c r="F250" s="46"/>
      <c r="G250" s="46">
        <v>1</v>
      </c>
      <c r="H250" s="46"/>
      <c r="I250" s="46"/>
      <c r="J250" s="46"/>
      <c r="K250" s="121"/>
      <c r="L250" s="52">
        <f t="shared" si="29"/>
        <v>1</v>
      </c>
      <c r="M250" s="4"/>
    </row>
    <row r="251" ht="17.25" customHeight="1">
      <c r="A251" s="74"/>
      <c r="B251" s="71"/>
      <c r="C251" s="120" t="s">
        <v>156</v>
      </c>
      <c r="D251" s="119" t="s">
        <v>136</v>
      </c>
      <c r="E251" s="46"/>
      <c r="F251" s="46"/>
      <c r="G251" s="46"/>
      <c r="H251" s="46">
        <v>1</v>
      </c>
      <c r="I251" s="46"/>
      <c r="J251" s="46"/>
      <c r="K251" s="121"/>
      <c r="L251" s="52">
        <f t="shared" si="29"/>
        <v>1</v>
      </c>
      <c r="M251" s="4"/>
    </row>
    <row r="252" ht="17.25" customHeight="1">
      <c r="A252" s="74"/>
      <c r="B252" s="71"/>
      <c r="C252" s="120" t="s">
        <v>55</v>
      </c>
      <c r="D252" s="119" t="s">
        <v>56</v>
      </c>
      <c r="E252" s="46">
        <v>3</v>
      </c>
      <c r="F252" s="46"/>
      <c r="G252" s="46"/>
      <c r="H252" s="46"/>
      <c r="I252" s="46"/>
      <c r="J252" s="46"/>
      <c r="K252" s="121"/>
      <c r="L252" s="52">
        <f t="shared" si="29"/>
        <v>3</v>
      </c>
      <c r="M252" s="4"/>
    </row>
    <row r="253" ht="17.25" customHeight="1">
      <c r="A253" s="74"/>
      <c r="B253" s="71"/>
      <c r="C253" s="120" t="s">
        <v>135</v>
      </c>
      <c r="D253" s="119" t="s">
        <v>136</v>
      </c>
      <c r="E253" s="46">
        <v>1</v>
      </c>
      <c r="F253" s="46">
        <v>1</v>
      </c>
      <c r="G253" s="46"/>
      <c r="H253" s="46"/>
      <c r="I253" s="46"/>
      <c r="J253" s="46"/>
      <c r="K253" s="121"/>
      <c r="L253" s="52">
        <f t="shared" si="29"/>
        <v>2</v>
      </c>
      <c r="M253" s="4"/>
    </row>
    <row r="254" ht="17.25" customHeight="1">
      <c r="A254" s="74"/>
      <c r="B254" s="71"/>
      <c r="C254" s="120" t="s">
        <v>185</v>
      </c>
      <c r="D254" s="119" t="s">
        <v>149</v>
      </c>
      <c r="E254" s="46"/>
      <c r="F254" s="46"/>
      <c r="G254" s="46"/>
      <c r="H254" s="46"/>
      <c r="I254" s="46"/>
      <c r="J254" s="46">
        <v>1</v>
      </c>
      <c r="K254" s="121"/>
      <c r="L254" s="52">
        <f t="shared" si="29"/>
        <v>1</v>
      </c>
      <c r="M254" s="4"/>
    </row>
    <row r="255" ht="17.25" customHeight="1">
      <c r="A255" s="74"/>
      <c r="B255" s="71"/>
      <c r="C255" s="120" t="s">
        <v>111</v>
      </c>
      <c r="D255" s="119" t="s">
        <v>112</v>
      </c>
      <c r="E255" s="46"/>
      <c r="F255" s="46"/>
      <c r="G255" s="46"/>
      <c r="H255" s="46"/>
      <c r="I255" s="46"/>
      <c r="J255" s="46"/>
      <c r="K255" s="121">
        <v>1</v>
      </c>
      <c r="L255" s="52">
        <f t="shared" si="29"/>
        <v>1</v>
      </c>
      <c r="M255" s="4"/>
    </row>
    <row r="256" ht="17.25" customHeight="1">
      <c r="A256" s="74"/>
      <c r="B256" s="71"/>
      <c r="C256" s="86" t="s">
        <v>223</v>
      </c>
      <c r="D256" s="45" t="s">
        <v>105</v>
      </c>
      <c r="E256" s="87"/>
      <c r="F256" s="87"/>
      <c r="G256" s="87"/>
      <c r="H256" s="87"/>
      <c r="I256" s="87"/>
      <c r="J256" s="87"/>
      <c r="K256" s="123">
        <v>1</v>
      </c>
      <c r="L256" s="52">
        <f t="shared" si="29"/>
        <v>1</v>
      </c>
      <c r="M256" s="4"/>
    </row>
    <row r="257" ht="17.25" customHeight="1">
      <c r="A257" s="74"/>
      <c r="B257" s="71"/>
      <c r="C257" s="86" t="s">
        <v>224</v>
      </c>
      <c r="D257" s="45" t="s">
        <v>15</v>
      </c>
      <c r="E257" s="87"/>
      <c r="F257" s="87"/>
      <c r="G257" s="87"/>
      <c r="H257" s="87"/>
      <c r="I257" s="87"/>
      <c r="J257" s="87">
        <v>1</v>
      </c>
      <c r="K257" s="123"/>
      <c r="L257" s="52">
        <f t="shared" si="29"/>
        <v>1</v>
      </c>
      <c r="M257" s="4"/>
    </row>
    <row r="258" ht="25.5" customHeight="1">
      <c r="A258" s="74"/>
      <c r="B258" s="71"/>
      <c r="C258" s="86" t="s">
        <v>169</v>
      </c>
      <c r="D258" s="45" t="s">
        <v>155</v>
      </c>
      <c r="E258" s="87">
        <v>3</v>
      </c>
      <c r="F258" s="87">
        <v>2</v>
      </c>
      <c r="G258" s="87">
        <v>2</v>
      </c>
      <c r="H258" s="87">
        <v>1</v>
      </c>
      <c r="I258" s="87"/>
      <c r="J258" s="87"/>
      <c r="K258" s="123"/>
      <c r="L258" s="52">
        <f t="shared" si="29"/>
        <v>8</v>
      </c>
      <c r="M258" s="4"/>
    </row>
    <row r="259" ht="25.5" customHeight="1">
      <c r="A259" s="74"/>
      <c r="B259" s="71"/>
      <c r="C259" s="86" t="s">
        <v>189</v>
      </c>
      <c r="D259" s="45" t="s">
        <v>110</v>
      </c>
      <c r="E259" s="87"/>
      <c r="F259" s="87"/>
      <c r="G259" s="87"/>
      <c r="H259" s="87">
        <v>1</v>
      </c>
      <c r="I259" s="87"/>
      <c r="J259" s="87"/>
      <c r="K259" s="123"/>
      <c r="L259" s="52">
        <f t="shared" si="29"/>
        <v>1</v>
      </c>
      <c r="M259" s="4"/>
    </row>
    <row r="260" ht="17.25" customHeight="1">
      <c r="A260" s="74"/>
      <c r="B260" s="71"/>
      <c r="C260" s="86" t="s">
        <v>210</v>
      </c>
      <c r="D260" s="45" t="s">
        <v>211</v>
      </c>
      <c r="E260" s="87"/>
      <c r="F260" s="87"/>
      <c r="G260" s="87"/>
      <c r="H260" s="87"/>
      <c r="I260" s="87"/>
      <c r="J260" s="87">
        <v>1</v>
      </c>
      <c r="K260" s="123">
        <v>2</v>
      </c>
      <c r="L260" s="52">
        <f t="shared" si="29"/>
        <v>3</v>
      </c>
      <c r="M260" s="4"/>
    </row>
    <row r="261" ht="17.25" customHeight="1">
      <c r="A261" s="74"/>
      <c r="B261" s="71"/>
      <c r="C261" s="86" t="s">
        <v>150</v>
      </c>
      <c r="D261" s="45" t="s">
        <v>65</v>
      </c>
      <c r="E261" s="87"/>
      <c r="F261" s="87"/>
      <c r="G261" s="87"/>
      <c r="H261" s="87">
        <v>1</v>
      </c>
      <c r="I261" s="87"/>
      <c r="J261" s="87"/>
      <c r="K261" s="123"/>
      <c r="L261" s="52">
        <f t="shared" si="29"/>
        <v>1</v>
      </c>
      <c r="M261" s="4"/>
    </row>
    <row r="262" ht="17.25" customHeight="1">
      <c r="A262" s="74"/>
      <c r="B262" s="71"/>
      <c r="C262" s="86" t="s">
        <v>225</v>
      </c>
      <c r="D262" s="45" t="s">
        <v>110</v>
      </c>
      <c r="E262" s="87"/>
      <c r="F262" s="87"/>
      <c r="G262" s="87">
        <v>1</v>
      </c>
      <c r="H262" s="87">
        <v>1</v>
      </c>
      <c r="I262" s="87"/>
      <c r="J262" s="87"/>
      <c r="K262" s="123"/>
      <c r="L262" s="52">
        <f t="shared" si="29"/>
        <v>2</v>
      </c>
      <c r="M262" s="4"/>
    </row>
    <row r="263" ht="17.25" customHeight="1">
      <c r="A263" s="74"/>
      <c r="B263" s="71"/>
      <c r="C263" s="86" t="s">
        <v>73</v>
      </c>
      <c r="D263" s="45" t="s">
        <v>74</v>
      </c>
      <c r="E263" s="87"/>
      <c r="F263" s="87">
        <v>1</v>
      </c>
      <c r="G263" s="87"/>
      <c r="H263" s="87"/>
      <c r="I263" s="87"/>
      <c r="J263" s="87"/>
      <c r="K263" s="123"/>
      <c r="L263" s="52">
        <f t="shared" si="29"/>
        <v>1</v>
      </c>
      <c r="M263" s="4"/>
    </row>
    <row r="264" ht="17.25" customHeight="1">
      <c r="A264" s="74"/>
      <c r="B264" s="71"/>
      <c r="C264" s="86" t="s">
        <v>188</v>
      </c>
      <c r="D264" s="45" t="s">
        <v>132</v>
      </c>
      <c r="E264" s="87"/>
      <c r="F264" s="87"/>
      <c r="G264" s="87">
        <v>3</v>
      </c>
      <c r="H264" s="87">
        <v>2</v>
      </c>
      <c r="I264" s="87"/>
      <c r="J264" s="87"/>
      <c r="K264" s="123"/>
      <c r="L264" s="52">
        <f t="shared" si="29"/>
        <v>5</v>
      </c>
      <c r="M264" s="4"/>
    </row>
    <row r="265" ht="17.25" customHeight="1">
      <c r="A265" s="74"/>
      <c r="B265" s="71"/>
      <c r="C265" s="65"/>
      <c r="D265" s="75"/>
      <c r="E265" s="87"/>
      <c r="F265" s="87"/>
      <c r="G265" s="87"/>
      <c r="H265" s="87"/>
      <c r="I265" s="87"/>
      <c r="J265" s="87"/>
      <c r="K265" s="87"/>
      <c r="L265" s="89">
        <f>SUM(L245:L264)</f>
        <v>53</v>
      </c>
      <c r="M265" s="4"/>
    </row>
    <row r="266" ht="16.5" customHeight="1">
      <c r="A266" s="74">
        <v>46</v>
      </c>
      <c r="B266" s="148" t="s">
        <v>226</v>
      </c>
      <c r="C266" s="69" t="s">
        <v>227</v>
      </c>
      <c r="D266" s="72" t="s">
        <v>67</v>
      </c>
      <c r="E266" s="125"/>
      <c r="F266" s="125">
        <v>15</v>
      </c>
      <c r="G266" s="125"/>
      <c r="H266" s="125"/>
      <c r="I266" s="125"/>
      <c r="J266" s="125"/>
      <c r="K266" s="125"/>
      <c r="L266" s="227">
        <f t="shared" ref="L266:L267" si="30">SUM(E266:K266)</f>
        <v>15</v>
      </c>
      <c r="M266" s="4"/>
    </row>
    <row r="267" ht="15.75" customHeight="1">
      <c r="A267" s="74"/>
      <c r="B267" s="71"/>
      <c r="C267" s="150" t="s">
        <v>99</v>
      </c>
      <c r="D267" s="119" t="s">
        <v>100</v>
      </c>
      <c r="E267" s="46"/>
      <c r="F267" s="46">
        <v>18</v>
      </c>
      <c r="G267" s="46"/>
      <c r="H267" s="46"/>
      <c r="I267" s="46"/>
      <c r="J267" s="46"/>
      <c r="K267" s="46"/>
      <c r="L267" s="228">
        <f t="shared" si="30"/>
        <v>18</v>
      </c>
      <c r="M267" s="4"/>
    </row>
    <row r="268" ht="16.5" customHeight="1">
      <c r="A268" s="74"/>
      <c r="B268" s="71"/>
      <c r="C268" s="139"/>
      <c r="D268" s="72"/>
      <c r="E268" s="40"/>
      <c r="F268" s="40"/>
      <c r="G268" s="40"/>
      <c r="H268" s="40"/>
      <c r="I268" s="40"/>
      <c r="J268" s="40"/>
      <c r="K268" s="40"/>
      <c r="L268" s="188">
        <f>SUM(L266:L267)</f>
        <v>33</v>
      </c>
      <c r="M268" s="4"/>
    </row>
    <row r="269" ht="16.5" customHeight="1">
      <c r="A269" s="74">
        <v>47</v>
      </c>
      <c r="B269" s="148" t="s">
        <v>228</v>
      </c>
      <c r="C269" s="124" t="s">
        <v>88</v>
      </c>
      <c r="D269" s="92" t="s">
        <v>89</v>
      </c>
      <c r="E269" s="125"/>
      <c r="F269" s="125"/>
      <c r="G269" s="125"/>
      <c r="H269" s="125">
        <v>1</v>
      </c>
      <c r="I269" s="125"/>
      <c r="J269" s="125"/>
      <c r="K269" s="125"/>
      <c r="L269" s="229">
        <f t="shared" ref="L269:L275" si="31">SUM(E269:K269)</f>
        <v>1</v>
      </c>
      <c r="M269" s="4"/>
    </row>
    <row r="270" ht="17.25" customHeight="1">
      <c r="A270" s="74"/>
      <c r="B270" s="71"/>
      <c r="C270" s="86" t="s">
        <v>90</v>
      </c>
      <c r="D270" s="45" t="s">
        <v>91</v>
      </c>
      <c r="E270" s="87"/>
      <c r="F270" s="87"/>
      <c r="G270" s="87"/>
      <c r="H270" s="87"/>
      <c r="I270" s="87">
        <v>1</v>
      </c>
      <c r="J270" s="87"/>
      <c r="K270" s="123"/>
      <c r="L270" s="160">
        <f t="shared" si="31"/>
        <v>1</v>
      </c>
      <c r="M270" s="4"/>
    </row>
    <row r="271" ht="17.25" customHeight="1">
      <c r="A271" s="74"/>
      <c r="B271" s="71"/>
      <c r="C271" s="86" t="s">
        <v>208</v>
      </c>
      <c r="D271" s="45" t="s">
        <v>155</v>
      </c>
      <c r="E271" s="87"/>
      <c r="F271" s="87"/>
      <c r="G271" s="87"/>
      <c r="H271" s="87">
        <v>1</v>
      </c>
      <c r="I271" s="87"/>
      <c r="J271" s="87"/>
      <c r="K271" s="123"/>
      <c r="L271" s="160">
        <f t="shared" si="31"/>
        <v>1</v>
      </c>
      <c r="M271" s="4"/>
    </row>
    <row r="272" ht="17.25" customHeight="1">
      <c r="A272" s="74"/>
      <c r="B272" s="71"/>
      <c r="C272" s="86" t="s">
        <v>229</v>
      </c>
      <c r="D272" s="45" t="s">
        <v>17</v>
      </c>
      <c r="E272" s="87"/>
      <c r="F272" s="87">
        <v>1</v>
      </c>
      <c r="G272" s="87"/>
      <c r="H272" s="87">
        <v>1</v>
      </c>
      <c r="I272" s="87"/>
      <c r="J272" s="87"/>
      <c r="K272" s="123"/>
      <c r="L272" s="160">
        <f t="shared" si="31"/>
        <v>2</v>
      </c>
      <c r="M272" s="4"/>
    </row>
    <row r="273" ht="17.25" customHeight="1">
      <c r="A273" s="74"/>
      <c r="B273" s="71"/>
      <c r="C273" s="86" t="s">
        <v>50</v>
      </c>
      <c r="D273" s="45" t="s">
        <v>51</v>
      </c>
      <c r="E273" s="87"/>
      <c r="F273" s="87"/>
      <c r="G273" s="87">
        <v>2</v>
      </c>
      <c r="H273" s="87"/>
      <c r="I273" s="87"/>
      <c r="J273" s="87"/>
      <c r="K273" s="123"/>
      <c r="L273" s="160">
        <f t="shared" si="31"/>
        <v>2</v>
      </c>
      <c r="M273" s="4"/>
    </row>
    <row r="274" ht="17.25" customHeight="1">
      <c r="A274" s="74"/>
      <c r="B274" s="71"/>
      <c r="C274" s="86" t="s">
        <v>121</v>
      </c>
      <c r="D274" s="45" t="s">
        <v>122</v>
      </c>
      <c r="E274" s="87"/>
      <c r="F274" s="87"/>
      <c r="G274" s="87"/>
      <c r="H274" s="87"/>
      <c r="I274" s="87"/>
      <c r="J274" s="87">
        <v>1</v>
      </c>
      <c r="K274" s="123"/>
      <c r="L274" s="160">
        <f t="shared" si="31"/>
        <v>1</v>
      </c>
      <c r="M274" s="4"/>
    </row>
    <row r="275" ht="17.25" customHeight="1">
      <c r="A275" s="74"/>
      <c r="B275" s="71"/>
      <c r="C275" s="86" t="s">
        <v>59</v>
      </c>
      <c r="D275" s="45" t="s">
        <v>60</v>
      </c>
      <c r="E275" s="87"/>
      <c r="F275" s="87"/>
      <c r="G275" s="87">
        <v>1</v>
      </c>
      <c r="H275" s="87"/>
      <c r="I275" s="87"/>
      <c r="J275" s="87"/>
      <c r="K275" s="123"/>
      <c r="L275" s="160">
        <f t="shared" si="31"/>
        <v>1</v>
      </c>
      <c r="M275" s="4"/>
    </row>
    <row r="276" ht="17.25" customHeight="1">
      <c r="A276" s="74"/>
      <c r="B276" s="71"/>
      <c r="C276" s="86"/>
      <c r="D276" s="45"/>
      <c r="E276" s="87"/>
      <c r="F276" s="87"/>
      <c r="G276" s="87"/>
      <c r="H276" s="87"/>
      <c r="I276" s="87"/>
      <c r="J276" s="87"/>
      <c r="K276" s="87"/>
      <c r="L276" s="89">
        <f>SUM(L269:L275)</f>
        <v>9</v>
      </c>
      <c r="M276" s="4"/>
    </row>
    <row r="277" ht="17.25" customHeight="1">
      <c r="A277" s="74">
        <v>48</v>
      </c>
      <c r="B277" s="148" t="s">
        <v>230</v>
      </c>
      <c r="C277" s="78" t="s">
        <v>84</v>
      </c>
      <c r="D277" s="31" t="s">
        <v>85</v>
      </c>
      <c r="E277" s="32"/>
      <c r="F277" s="32"/>
      <c r="G277" s="32"/>
      <c r="H277" s="32">
        <v>4</v>
      </c>
      <c r="I277" s="32"/>
      <c r="J277" s="32"/>
      <c r="K277" s="138"/>
      <c r="L277" s="79">
        <f t="shared" ref="L277:L278" si="32">SUM(E277:K277)</f>
        <v>4</v>
      </c>
      <c r="M277" s="4"/>
    </row>
    <row r="278" ht="26.25" customHeight="1">
      <c r="A278" s="74"/>
      <c r="B278" s="71"/>
      <c r="C278" s="120" t="s">
        <v>231</v>
      </c>
      <c r="D278" s="119" t="s">
        <v>159</v>
      </c>
      <c r="E278" s="46">
        <v>16</v>
      </c>
      <c r="F278" s="46"/>
      <c r="G278" s="46"/>
      <c r="H278" s="46"/>
      <c r="I278" s="46"/>
      <c r="J278" s="46"/>
      <c r="K278" s="46"/>
      <c r="L278" s="160">
        <f t="shared" si="32"/>
        <v>16</v>
      </c>
      <c r="M278" s="4"/>
    </row>
    <row r="279" ht="17.25" customHeight="1">
      <c r="A279" s="74"/>
      <c r="B279" s="71"/>
      <c r="C279" s="86"/>
      <c r="D279" s="45"/>
      <c r="E279" s="87"/>
      <c r="F279" s="87"/>
      <c r="G279" s="87"/>
      <c r="H279" s="87"/>
      <c r="I279" s="87"/>
      <c r="J279" s="87"/>
      <c r="K279" s="87"/>
      <c r="L279" s="89">
        <f>SUM(L277:L278)</f>
        <v>20</v>
      </c>
      <c r="M279" s="4"/>
    </row>
    <row r="280" ht="17.25" customHeight="1">
      <c r="A280" s="74">
        <v>49</v>
      </c>
      <c r="B280" s="77" t="s">
        <v>232</v>
      </c>
      <c r="C280" s="78" t="s">
        <v>61</v>
      </c>
      <c r="D280" s="157" t="s">
        <v>17</v>
      </c>
      <c r="E280" s="32"/>
      <c r="F280" s="32">
        <v>5</v>
      </c>
      <c r="G280" s="32">
        <v>3</v>
      </c>
      <c r="H280" s="32"/>
      <c r="I280" s="32"/>
      <c r="J280" s="32"/>
      <c r="K280" s="138"/>
      <c r="L280" s="79">
        <f>SUM(E280:K280)</f>
        <v>8</v>
      </c>
      <c r="M280" s="4"/>
    </row>
    <row r="281" ht="19.5" customHeight="1">
      <c r="A281" s="74"/>
      <c r="B281" s="80"/>
      <c r="C281" s="86"/>
      <c r="D281" s="45"/>
      <c r="E281" s="87"/>
      <c r="F281" s="87"/>
      <c r="G281" s="87"/>
      <c r="H281" s="87"/>
      <c r="I281" s="87"/>
      <c r="J281" s="87"/>
      <c r="K281" s="87"/>
      <c r="L281" s="89">
        <f>SUM(L280)</f>
        <v>8</v>
      </c>
      <c r="M281" s="4"/>
    </row>
    <row r="282" ht="19.5" customHeight="1">
      <c r="A282" s="74">
        <v>50</v>
      </c>
      <c r="B282" s="71" t="s">
        <v>233</v>
      </c>
      <c r="C282" s="137" t="s">
        <v>234</v>
      </c>
      <c r="D282" s="31" t="s">
        <v>27</v>
      </c>
      <c r="E282" s="32"/>
      <c r="F282" s="32"/>
      <c r="G282" s="32">
        <v>2</v>
      </c>
      <c r="H282" s="32"/>
      <c r="I282" s="32"/>
      <c r="J282" s="32"/>
      <c r="K282" s="32"/>
      <c r="L282" s="79">
        <f t="shared" ref="L282:L284" si="33">SUM(E282:K282)</f>
        <v>2</v>
      </c>
      <c r="M282" s="4"/>
    </row>
    <row r="283" ht="19.5" customHeight="1">
      <c r="A283" s="74"/>
      <c r="B283" s="71"/>
      <c r="C283" s="60" t="s">
        <v>188</v>
      </c>
      <c r="D283" s="39" t="s">
        <v>132</v>
      </c>
      <c r="E283" s="61"/>
      <c r="F283" s="61"/>
      <c r="G283" s="61">
        <v>1</v>
      </c>
      <c r="H283" s="61"/>
      <c r="I283" s="61"/>
      <c r="J283" s="61"/>
      <c r="K283" s="61"/>
      <c r="L283" s="52">
        <f t="shared" si="33"/>
        <v>1</v>
      </c>
      <c r="M283" s="4"/>
    </row>
    <row r="284" ht="19.5" customHeight="1">
      <c r="A284" s="74"/>
      <c r="B284" s="71"/>
      <c r="C284" s="86" t="s">
        <v>193</v>
      </c>
      <c r="D284" s="45" t="s">
        <v>17</v>
      </c>
      <c r="E284" s="87"/>
      <c r="F284" s="87">
        <v>1</v>
      </c>
      <c r="G284" s="87"/>
      <c r="H284" s="87"/>
      <c r="I284" s="87"/>
      <c r="J284" s="87"/>
      <c r="K284" s="87"/>
      <c r="L284" s="52">
        <f t="shared" si="33"/>
        <v>1</v>
      </c>
      <c r="M284" s="4"/>
    </row>
    <row r="285" ht="19.5" customHeight="1">
      <c r="A285" s="74"/>
      <c r="B285" s="135"/>
      <c r="C285" s="86"/>
      <c r="D285" s="45"/>
      <c r="E285" s="87"/>
      <c r="F285" s="87"/>
      <c r="G285" s="87"/>
      <c r="H285" s="87"/>
      <c r="I285" s="87"/>
      <c r="J285" s="87"/>
      <c r="K285" s="87"/>
      <c r="L285" s="160">
        <f>SUM(L282:L284)</f>
        <v>4</v>
      </c>
      <c r="M285" s="4"/>
    </row>
    <row r="286" ht="18" customHeight="1">
      <c r="A286" s="74">
        <v>51</v>
      </c>
      <c r="B286" s="71" t="s">
        <v>235</v>
      </c>
      <c r="C286" s="145" t="s">
        <v>175</v>
      </c>
      <c r="D286" s="140" t="s">
        <v>165</v>
      </c>
      <c r="E286" s="93"/>
      <c r="F286" s="93"/>
      <c r="G286" s="93">
        <v>2</v>
      </c>
      <c r="H286" s="93"/>
      <c r="I286" s="93"/>
      <c r="J286" s="93"/>
      <c r="K286" s="93"/>
      <c r="L286" s="35">
        <f t="shared" ref="L286:L305" si="34">SUM(E286:K286)</f>
        <v>2</v>
      </c>
      <c r="M286" s="4"/>
    </row>
    <row r="287" ht="18" customHeight="1">
      <c r="A287" s="74"/>
      <c r="B287" s="71"/>
      <c r="C287" s="120" t="s">
        <v>218</v>
      </c>
      <c r="D287" s="119" t="s">
        <v>17</v>
      </c>
      <c r="E287" s="46"/>
      <c r="F287" s="46"/>
      <c r="G287" s="46"/>
      <c r="H287" s="46">
        <v>1</v>
      </c>
      <c r="I287" s="46"/>
      <c r="J287" s="46"/>
      <c r="K287" s="46"/>
      <c r="L287" s="52">
        <f t="shared" si="34"/>
        <v>1</v>
      </c>
      <c r="M287" s="4"/>
    </row>
    <row r="288" ht="18" customHeight="1">
      <c r="A288" s="74"/>
      <c r="B288" s="71"/>
      <c r="C288" s="60" t="s">
        <v>208</v>
      </c>
      <c r="D288" s="39" t="s">
        <v>155</v>
      </c>
      <c r="E288" s="61"/>
      <c r="F288" s="61"/>
      <c r="G288" s="61"/>
      <c r="H288" s="61">
        <v>2</v>
      </c>
      <c r="I288" s="61"/>
      <c r="J288" s="61"/>
      <c r="K288" s="149"/>
      <c r="L288" s="52">
        <f t="shared" si="34"/>
        <v>2</v>
      </c>
      <c r="M288" s="4"/>
    </row>
    <row r="289" ht="18" customHeight="1">
      <c r="A289" s="74"/>
      <c r="B289" s="71"/>
      <c r="C289" s="84" t="s">
        <v>156</v>
      </c>
      <c r="D289" s="72" t="s">
        <v>136</v>
      </c>
      <c r="E289" s="40"/>
      <c r="F289" s="40"/>
      <c r="G289" s="40">
        <v>2</v>
      </c>
      <c r="H289" s="40"/>
      <c r="I289" s="40"/>
      <c r="J289" s="40"/>
      <c r="K289" s="133"/>
      <c r="L289" s="52">
        <f t="shared" si="34"/>
        <v>2</v>
      </c>
      <c r="M289" s="4"/>
    </row>
    <row r="290" ht="17.25" customHeight="1">
      <c r="A290" s="74"/>
      <c r="B290" s="71"/>
      <c r="C290" s="86" t="s">
        <v>88</v>
      </c>
      <c r="D290" s="45" t="s">
        <v>89</v>
      </c>
      <c r="E290" s="87"/>
      <c r="F290" s="87">
        <v>1</v>
      </c>
      <c r="G290" s="87"/>
      <c r="H290" s="87">
        <v>4</v>
      </c>
      <c r="I290" s="87"/>
      <c r="J290" s="87"/>
      <c r="K290" s="123"/>
      <c r="L290" s="52">
        <f t="shared" si="34"/>
        <v>5</v>
      </c>
      <c r="M290" s="4"/>
    </row>
    <row r="291" ht="17.25" customHeight="1">
      <c r="A291" s="74"/>
      <c r="B291" s="71"/>
      <c r="C291" s="86" t="s">
        <v>90</v>
      </c>
      <c r="D291" s="45" t="s">
        <v>91</v>
      </c>
      <c r="E291" s="87"/>
      <c r="F291" s="87">
        <v>1</v>
      </c>
      <c r="G291" s="87">
        <v>5</v>
      </c>
      <c r="H291" s="87"/>
      <c r="I291" s="87">
        <v>3</v>
      </c>
      <c r="J291" s="87"/>
      <c r="K291" s="123"/>
      <c r="L291" s="52">
        <f t="shared" si="34"/>
        <v>9</v>
      </c>
      <c r="M291" s="4"/>
    </row>
    <row r="292" ht="17.25" customHeight="1">
      <c r="A292" s="74"/>
      <c r="B292" s="71"/>
      <c r="C292" s="86" t="s">
        <v>94</v>
      </c>
      <c r="D292" s="45" t="s">
        <v>95</v>
      </c>
      <c r="E292" s="87"/>
      <c r="F292" s="87">
        <v>1</v>
      </c>
      <c r="G292" s="87">
        <v>1</v>
      </c>
      <c r="H292" s="87"/>
      <c r="I292" s="87"/>
      <c r="J292" s="87"/>
      <c r="K292" s="123"/>
      <c r="L292" s="52">
        <f t="shared" si="34"/>
        <v>2</v>
      </c>
      <c r="M292" s="4"/>
    </row>
    <row r="293" ht="17.25" customHeight="1">
      <c r="A293" s="74"/>
      <c r="B293" s="71"/>
      <c r="C293" s="120" t="s">
        <v>150</v>
      </c>
      <c r="D293" s="119" t="s">
        <v>65</v>
      </c>
      <c r="E293" s="46"/>
      <c r="F293" s="46"/>
      <c r="G293" s="46">
        <v>1</v>
      </c>
      <c r="H293" s="46"/>
      <c r="I293" s="46"/>
      <c r="J293" s="46"/>
      <c r="K293" s="46"/>
      <c r="L293" s="52">
        <f t="shared" si="34"/>
        <v>1</v>
      </c>
      <c r="M293" s="4"/>
    </row>
    <row r="294" ht="17.25" customHeight="1">
      <c r="A294" s="74"/>
      <c r="B294" s="71"/>
      <c r="C294" s="120" t="s">
        <v>236</v>
      </c>
      <c r="D294" s="119" t="s">
        <v>110</v>
      </c>
      <c r="E294" s="46"/>
      <c r="F294" s="46">
        <v>1</v>
      </c>
      <c r="G294" s="46"/>
      <c r="H294" s="46"/>
      <c r="I294" s="46"/>
      <c r="J294" s="46"/>
      <c r="K294" s="121"/>
      <c r="L294" s="52">
        <f t="shared" si="34"/>
        <v>1</v>
      </c>
      <c r="M294" s="4"/>
    </row>
    <row r="295" ht="17.25" customHeight="1">
      <c r="A295" s="74"/>
      <c r="B295" s="71"/>
      <c r="C295" s="120" t="s">
        <v>198</v>
      </c>
      <c r="D295" s="119" t="s">
        <v>110</v>
      </c>
      <c r="E295" s="46"/>
      <c r="F295" s="46">
        <v>1</v>
      </c>
      <c r="G295" s="46"/>
      <c r="H295" s="46"/>
      <c r="I295" s="46"/>
      <c r="J295" s="46"/>
      <c r="K295" s="121"/>
      <c r="L295" s="52">
        <f t="shared" si="34"/>
        <v>1</v>
      </c>
      <c r="M295" s="4"/>
    </row>
    <row r="296" ht="17.25" customHeight="1">
      <c r="A296" s="74"/>
      <c r="B296" s="71"/>
      <c r="C296" s="120" t="s">
        <v>237</v>
      </c>
      <c r="D296" s="119" t="s">
        <v>110</v>
      </c>
      <c r="E296" s="46"/>
      <c r="F296" s="46"/>
      <c r="G296" s="46">
        <v>2</v>
      </c>
      <c r="H296" s="46">
        <v>2</v>
      </c>
      <c r="I296" s="46"/>
      <c r="J296" s="46"/>
      <c r="K296" s="46"/>
      <c r="L296" s="52">
        <f t="shared" si="34"/>
        <v>4</v>
      </c>
      <c r="M296" s="4"/>
    </row>
    <row r="297" ht="17.25" customHeight="1">
      <c r="A297" s="74"/>
      <c r="B297" s="71"/>
      <c r="C297" s="120" t="s">
        <v>238</v>
      </c>
      <c r="D297" s="119" t="s">
        <v>110</v>
      </c>
      <c r="E297" s="46"/>
      <c r="F297" s="46"/>
      <c r="G297" s="46">
        <v>1</v>
      </c>
      <c r="H297" s="46"/>
      <c r="I297" s="46"/>
      <c r="J297" s="46"/>
      <c r="K297" s="46"/>
      <c r="L297" s="52">
        <f t="shared" si="34"/>
        <v>1</v>
      </c>
      <c r="M297" s="4"/>
    </row>
    <row r="298" ht="18" customHeight="1">
      <c r="A298" s="74"/>
      <c r="B298" s="71"/>
      <c r="C298" s="86" t="s">
        <v>200</v>
      </c>
      <c r="D298" s="45" t="s">
        <v>136</v>
      </c>
      <c r="E298" s="87"/>
      <c r="F298" s="87"/>
      <c r="G298" s="87">
        <v>1</v>
      </c>
      <c r="H298" s="87"/>
      <c r="I298" s="87"/>
      <c r="J298" s="87"/>
      <c r="K298" s="123"/>
      <c r="L298" s="52">
        <f t="shared" si="34"/>
        <v>1</v>
      </c>
      <c r="M298" s="4"/>
    </row>
    <row r="299" ht="20.25" customHeight="1">
      <c r="A299" s="74"/>
      <c r="B299" s="71"/>
      <c r="C299" s="86" t="s">
        <v>153</v>
      </c>
      <c r="D299" s="45" t="s">
        <v>27</v>
      </c>
      <c r="E299" s="87"/>
      <c r="F299" s="87"/>
      <c r="G299" s="87"/>
      <c r="H299" s="87">
        <v>1</v>
      </c>
      <c r="I299" s="87"/>
      <c r="J299" s="87"/>
      <c r="K299" s="123"/>
      <c r="L299" s="52">
        <f t="shared" si="34"/>
        <v>1</v>
      </c>
      <c r="M299" s="4"/>
    </row>
    <row r="300" ht="20.25" customHeight="1">
      <c r="A300" s="74"/>
      <c r="B300" s="71"/>
      <c r="C300" s="86" t="s">
        <v>146</v>
      </c>
      <c r="D300" s="45" t="s">
        <v>147</v>
      </c>
      <c r="E300" s="87"/>
      <c r="F300" s="87"/>
      <c r="G300" s="87"/>
      <c r="H300" s="87"/>
      <c r="I300" s="87"/>
      <c r="J300" s="87">
        <v>1</v>
      </c>
      <c r="K300" s="123"/>
      <c r="L300" s="52">
        <f t="shared" si="34"/>
        <v>1</v>
      </c>
      <c r="M300" s="4"/>
    </row>
    <row r="301" ht="20.25" customHeight="1">
      <c r="A301" s="74"/>
      <c r="B301" s="71"/>
      <c r="C301" s="86" t="s">
        <v>121</v>
      </c>
      <c r="D301" s="45" t="s">
        <v>122</v>
      </c>
      <c r="E301" s="87"/>
      <c r="F301" s="87"/>
      <c r="G301" s="87"/>
      <c r="H301" s="87"/>
      <c r="I301" s="87"/>
      <c r="J301" s="87">
        <v>1</v>
      </c>
      <c r="K301" s="123"/>
      <c r="L301" s="52">
        <f t="shared" si="34"/>
        <v>1</v>
      </c>
      <c r="M301" s="4"/>
    </row>
    <row r="302" ht="20.25" customHeight="1">
      <c r="A302" s="74"/>
      <c r="B302" s="71"/>
      <c r="C302" s="86" t="s">
        <v>42</v>
      </c>
      <c r="D302" s="45" t="s">
        <v>43</v>
      </c>
      <c r="E302" s="87"/>
      <c r="F302" s="87"/>
      <c r="G302" s="87">
        <v>1</v>
      </c>
      <c r="H302" s="87"/>
      <c r="I302" s="87"/>
      <c r="J302" s="87"/>
      <c r="K302" s="123"/>
      <c r="L302" s="52">
        <f t="shared" si="34"/>
        <v>1</v>
      </c>
      <c r="M302" s="4"/>
    </row>
    <row r="303" ht="20.25" customHeight="1">
      <c r="A303" s="74"/>
      <c r="B303" s="71"/>
      <c r="C303" s="86" t="s">
        <v>10</v>
      </c>
      <c r="D303" s="45" t="s">
        <v>11</v>
      </c>
      <c r="E303" s="87"/>
      <c r="F303" s="87"/>
      <c r="G303" s="87">
        <v>2</v>
      </c>
      <c r="H303" s="87"/>
      <c r="I303" s="87"/>
      <c r="J303" s="87"/>
      <c r="K303" s="123"/>
      <c r="L303" s="52">
        <f t="shared" si="34"/>
        <v>2</v>
      </c>
      <c r="M303" s="4"/>
    </row>
    <row r="304" ht="20.25" customHeight="1">
      <c r="A304" s="74"/>
      <c r="B304" s="71"/>
      <c r="C304" s="86" t="s">
        <v>210</v>
      </c>
      <c r="D304" s="45" t="s">
        <v>211</v>
      </c>
      <c r="E304" s="87"/>
      <c r="F304" s="87"/>
      <c r="G304" s="87"/>
      <c r="H304" s="87"/>
      <c r="I304" s="87"/>
      <c r="J304" s="87">
        <v>1</v>
      </c>
      <c r="K304" s="123"/>
      <c r="L304" s="52">
        <f t="shared" si="34"/>
        <v>1</v>
      </c>
      <c r="M304" s="4"/>
    </row>
    <row r="305" ht="17.25" customHeight="1">
      <c r="A305" s="74"/>
      <c r="B305" s="71"/>
      <c r="C305" s="86" t="s">
        <v>169</v>
      </c>
      <c r="D305" s="45" t="s">
        <v>155</v>
      </c>
      <c r="E305" s="87"/>
      <c r="F305" s="87"/>
      <c r="G305" s="87">
        <v>4</v>
      </c>
      <c r="H305" s="87"/>
      <c r="I305" s="87"/>
      <c r="J305" s="87"/>
      <c r="K305" s="123"/>
      <c r="L305" s="52">
        <f t="shared" si="34"/>
        <v>4</v>
      </c>
      <c r="M305" s="4"/>
    </row>
    <row r="306" ht="17.25" customHeight="1">
      <c r="A306" s="74"/>
      <c r="B306" s="71"/>
      <c r="C306" s="86"/>
      <c r="D306" s="45"/>
      <c r="E306" s="87"/>
      <c r="F306" s="87"/>
      <c r="G306" s="87"/>
      <c r="H306" s="87"/>
      <c r="I306" s="87"/>
      <c r="J306" s="87"/>
      <c r="K306" s="87"/>
      <c r="L306" s="89">
        <f>SUM(L286:L305)</f>
        <v>43</v>
      </c>
      <c r="M306" s="4"/>
    </row>
    <row r="307" ht="26.25" customHeight="1">
      <c r="A307" s="74">
        <v>52</v>
      </c>
      <c r="B307" s="148" t="s">
        <v>239</v>
      </c>
      <c r="C307" s="137" t="s">
        <v>188</v>
      </c>
      <c r="D307" s="31" t="s">
        <v>132</v>
      </c>
      <c r="E307" s="32"/>
      <c r="F307" s="32"/>
      <c r="G307" s="32">
        <v>3</v>
      </c>
      <c r="H307" s="32"/>
      <c r="I307" s="32"/>
      <c r="J307" s="32"/>
      <c r="K307" s="138"/>
      <c r="L307" s="79">
        <f>SUM(E307:K307)</f>
        <v>3</v>
      </c>
      <c r="M307" s="4"/>
    </row>
    <row r="308" ht="16.5" customHeight="1">
      <c r="A308" s="74"/>
      <c r="B308" s="71"/>
      <c r="C308" s="151"/>
      <c r="D308" s="72"/>
      <c r="E308" s="40"/>
      <c r="F308" s="40"/>
      <c r="G308" s="40"/>
      <c r="H308" s="40"/>
      <c r="I308" s="40"/>
      <c r="J308" s="40"/>
      <c r="K308" s="133"/>
      <c r="L308" s="188">
        <f>SUM(L307)</f>
        <v>3</v>
      </c>
      <c r="M308" s="4"/>
    </row>
    <row r="309" ht="15" customHeight="1">
      <c r="A309" s="74">
        <v>53</v>
      </c>
      <c r="B309" s="148" t="s">
        <v>240</v>
      </c>
      <c r="C309" s="230" t="s">
        <v>241</v>
      </c>
      <c r="D309" s="157" t="s">
        <v>159</v>
      </c>
      <c r="E309" s="231"/>
      <c r="F309" s="32"/>
      <c r="G309" s="32">
        <v>1</v>
      </c>
      <c r="H309" s="32"/>
      <c r="I309" s="32"/>
      <c r="J309" s="32"/>
      <c r="K309" s="138"/>
      <c r="L309" s="79">
        <f t="shared" ref="L309:L311" si="35">SUM(E309:K309)</f>
        <v>1</v>
      </c>
      <c r="M309" s="4"/>
    </row>
    <row r="310" ht="15" customHeight="1">
      <c r="A310" s="74"/>
      <c r="B310" s="71"/>
      <c r="C310" s="60" t="s">
        <v>223</v>
      </c>
      <c r="D310" s="119" t="s">
        <v>105</v>
      </c>
      <c r="E310" s="61"/>
      <c r="F310" s="61"/>
      <c r="G310" s="61"/>
      <c r="H310" s="61"/>
      <c r="I310" s="61"/>
      <c r="J310" s="61"/>
      <c r="K310" s="149">
        <v>2</v>
      </c>
      <c r="L310" s="43">
        <f t="shared" si="35"/>
        <v>2</v>
      </c>
      <c r="M310" s="4"/>
    </row>
    <row r="311" ht="15" customHeight="1">
      <c r="A311" s="74"/>
      <c r="B311" s="71"/>
      <c r="C311" s="84" t="s">
        <v>242</v>
      </c>
      <c r="D311" s="39" t="s">
        <v>105</v>
      </c>
      <c r="E311" s="40"/>
      <c r="F311" s="40"/>
      <c r="G311" s="40"/>
      <c r="H311" s="46"/>
      <c r="I311" s="40"/>
      <c r="J311" s="40"/>
      <c r="K311" s="133">
        <v>2</v>
      </c>
      <c r="L311" s="43">
        <f t="shared" si="35"/>
        <v>2</v>
      </c>
      <c r="M311" s="4"/>
    </row>
    <row r="312" ht="17.25" customHeight="1">
      <c r="A312" s="74"/>
      <c r="B312" s="71"/>
      <c r="C312" s="86"/>
      <c r="D312" s="45"/>
      <c r="E312" s="87"/>
      <c r="F312" s="87"/>
      <c r="G312" s="87"/>
      <c r="H312" s="87"/>
      <c r="I312" s="87"/>
      <c r="J312" s="87"/>
      <c r="K312" s="87"/>
      <c r="L312" s="89">
        <f>SUM(L309:L311)</f>
        <v>5</v>
      </c>
      <c r="M312" s="4"/>
    </row>
    <row r="313" ht="15.75" customHeight="1">
      <c r="A313" s="74">
        <v>54</v>
      </c>
      <c r="B313" s="232" t="s">
        <v>243</v>
      </c>
      <c r="C313" s="137" t="s">
        <v>98</v>
      </c>
      <c r="D313" s="157" t="s">
        <v>67</v>
      </c>
      <c r="E313" s="32"/>
      <c r="F313" s="32"/>
      <c r="G313" s="32"/>
      <c r="H313" s="32"/>
      <c r="I313" s="32"/>
      <c r="J313" s="32"/>
      <c r="K313" s="138"/>
      <c r="L313" s="79">
        <f t="shared" ref="L313:L319" si="36">SUM(E313:K313)</f>
        <v>0</v>
      </c>
      <c r="M313" s="4"/>
    </row>
    <row r="314" ht="15.75" customHeight="1">
      <c r="A314" s="74"/>
      <c r="B314" s="233"/>
      <c r="C314" s="69" t="s">
        <v>97</v>
      </c>
      <c r="D314" s="119" t="s">
        <v>67</v>
      </c>
      <c r="E314" s="61"/>
      <c r="F314" s="61">
        <v>15</v>
      </c>
      <c r="G314" s="61">
        <v>5</v>
      </c>
      <c r="H314" s="61">
        <v>4</v>
      </c>
      <c r="I314" s="61"/>
      <c r="J314" s="61"/>
      <c r="K314" s="149"/>
      <c r="L314" s="52">
        <f t="shared" si="36"/>
        <v>24</v>
      </c>
      <c r="M314" s="4"/>
    </row>
    <row r="315" ht="15.75" customHeight="1">
      <c r="A315" s="74"/>
      <c r="B315" s="233"/>
      <c r="C315" s="150" t="s">
        <v>99</v>
      </c>
      <c r="D315" s="119" t="s">
        <v>100</v>
      </c>
      <c r="E315" s="46"/>
      <c r="F315" s="46">
        <v>18</v>
      </c>
      <c r="G315" s="46"/>
      <c r="H315" s="46">
        <v>3</v>
      </c>
      <c r="I315" s="46">
        <v>5</v>
      </c>
      <c r="J315" s="46"/>
      <c r="K315" s="121"/>
      <c r="L315" s="52">
        <f t="shared" si="36"/>
        <v>26</v>
      </c>
      <c r="M315" s="4"/>
    </row>
    <row r="316" ht="15.75" customHeight="1">
      <c r="A316" s="74"/>
      <c r="B316" s="233"/>
      <c r="C316" s="69" t="s">
        <v>31</v>
      </c>
      <c r="D316" s="39" t="s">
        <v>32</v>
      </c>
      <c r="E316" s="61"/>
      <c r="F316" s="61"/>
      <c r="G316" s="61"/>
      <c r="H316" s="61"/>
      <c r="I316" s="61"/>
      <c r="J316" s="61">
        <v>2</v>
      </c>
      <c r="K316" s="149">
        <v>2</v>
      </c>
      <c r="L316" s="52">
        <f t="shared" si="36"/>
        <v>4</v>
      </c>
      <c r="M316" s="4"/>
    </row>
    <row r="317" ht="15.75" customHeight="1">
      <c r="A317" s="74"/>
      <c r="B317" s="233"/>
      <c r="C317" s="69" t="s">
        <v>40</v>
      </c>
      <c r="D317" s="39" t="s">
        <v>15</v>
      </c>
      <c r="E317" s="61"/>
      <c r="F317" s="61"/>
      <c r="G317" s="61"/>
      <c r="H317" s="61"/>
      <c r="I317" s="61"/>
      <c r="J317" s="61"/>
      <c r="K317" s="149">
        <v>1</v>
      </c>
      <c r="L317" s="52">
        <f t="shared" si="36"/>
        <v>1</v>
      </c>
      <c r="M317" s="4"/>
    </row>
    <row r="318" ht="15.75" customHeight="1">
      <c r="A318" s="74"/>
      <c r="B318" s="233"/>
      <c r="C318" s="69" t="s">
        <v>244</v>
      </c>
      <c r="D318" s="39" t="s">
        <v>63</v>
      </c>
      <c r="E318" s="61"/>
      <c r="F318" s="61"/>
      <c r="G318" s="61"/>
      <c r="H318" s="61"/>
      <c r="I318" s="61"/>
      <c r="J318" s="61"/>
      <c r="K318" s="149">
        <v>1</v>
      </c>
      <c r="L318" s="52">
        <f t="shared" si="36"/>
        <v>1</v>
      </c>
      <c r="M318" s="4"/>
    </row>
    <row r="319" ht="15.75" customHeight="1">
      <c r="A319" s="74"/>
      <c r="B319" s="233"/>
      <c r="C319" s="69" t="s">
        <v>55</v>
      </c>
      <c r="D319" s="39" t="s">
        <v>56</v>
      </c>
      <c r="E319" s="61"/>
      <c r="F319" s="61"/>
      <c r="G319" s="61">
        <v>2</v>
      </c>
      <c r="H319" s="61"/>
      <c r="I319" s="61"/>
      <c r="J319" s="61"/>
      <c r="K319" s="149"/>
      <c r="L319" s="52">
        <f t="shared" si="36"/>
        <v>2</v>
      </c>
      <c r="M319" s="4"/>
    </row>
    <row r="320" ht="17.25" customHeight="1">
      <c r="A320" s="74"/>
      <c r="B320" s="234"/>
      <c r="C320" s="139"/>
      <c r="D320" s="45"/>
      <c r="E320" s="87"/>
      <c r="F320" s="87"/>
      <c r="G320" s="87"/>
      <c r="H320" s="87"/>
      <c r="I320" s="87"/>
      <c r="J320" s="87"/>
      <c r="K320" s="87"/>
      <c r="L320" s="89">
        <f>SUM(L313:L319)</f>
        <v>58</v>
      </c>
      <c r="M320" s="4"/>
    </row>
    <row r="321" ht="16.5" customHeight="1">
      <c r="A321" s="74">
        <v>55</v>
      </c>
      <c r="B321" s="148" t="s">
        <v>245</v>
      </c>
      <c r="C321" s="156" t="s">
        <v>48</v>
      </c>
      <c r="D321" s="157" t="s">
        <v>49</v>
      </c>
      <c r="E321" s="158"/>
      <c r="F321" s="158"/>
      <c r="G321" s="158">
        <v>7</v>
      </c>
      <c r="H321" s="158">
        <v>8</v>
      </c>
      <c r="I321" s="158">
        <v>6</v>
      </c>
      <c r="J321" s="158"/>
      <c r="K321" s="159"/>
      <c r="L321" s="83">
        <f t="shared" ref="L321:L329" si="37">SUM(E321:K321)</f>
        <v>21</v>
      </c>
      <c r="M321" s="4"/>
    </row>
    <row r="322" ht="16.5" customHeight="1">
      <c r="A322" s="74"/>
      <c r="B322" s="71"/>
      <c r="C322" s="150" t="s">
        <v>36</v>
      </c>
      <c r="D322" s="119" t="s">
        <v>37</v>
      </c>
      <c r="E322" s="46"/>
      <c r="F322" s="46"/>
      <c r="G322" s="46">
        <v>1</v>
      </c>
      <c r="H322" s="46">
        <v>1</v>
      </c>
      <c r="I322" s="46"/>
      <c r="J322" s="46"/>
      <c r="K322" s="121"/>
      <c r="L322" s="52">
        <f t="shared" si="37"/>
        <v>2</v>
      </c>
      <c r="M322" s="4"/>
    </row>
    <row r="323" ht="17.25" customHeight="1">
      <c r="A323" s="74"/>
      <c r="B323" s="71"/>
      <c r="C323" s="139" t="s">
        <v>42</v>
      </c>
      <c r="D323" s="45" t="s">
        <v>43</v>
      </c>
      <c r="E323" s="87"/>
      <c r="F323" s="87"/>
      <c r="G323" s="87">
        <v>3</v>
      </c>
      <c r="H323" s="87">
        <v>2</v>
      </c>
      <c r="I323" s="87"/>
      <c r="J323" s="87"/>
      <c r="K323" s="123"/>
      <c r="L323" s="52">
        <f t="shared" si="37"/>
        <v>5</v>
      </c>
      <c r="M323" s="4"/>
    </row>
    <row r="324" ht="17.25" customHeight="1">
      <c r="A324" s="74"/>
      <c r="B324" s="71"/>
      <c r="C324" s="139" t="s">
        <v>44</v>
      </c>
      <c r="D324" s="45" t="s">
        <v>39</v>
      </c>
      <c r="E324" s="87"/>
      <c r="F324" s="87"/>
      <c r="G324" s="87"/>
      <c r="H324" s="87"/>
      <c r="I324" s="87"/>
      <c r="J324" s="87">
        <v>2</v>
      </c>
      <c r="K324" s="123">
        <v>2</v>
      </c>
      <c r="L324" s="52">
        <f t="shared" si="37"/>
        <v>4</v>
      </c>
      <c r="M324" s="4"/>
    </row>
    <row r="325" ht="17.25" customHeight="1">
      <c r="A325" s="74"/>
      <c r="B325" s="71"/>
      <c r="C325" s="139" t="s">
        <v>182</v>
      </c>
      <c r="D325" s="45" t="s">
        <v>181</v>
      </c>
      <c r="E325" s="87"/>
      <c r="F325" s="87"/>
      <c r="G325" s="87">
        <v>1</v>
      </c>
      <c r="H325" s="87"/>
      <c r="I325" s="87"/>
      <c r="J325" s="87"/>
      <c r="K325" s="123"/>
      <c r="L325" s="52">
        <f t="shared" si="37"/>
        <v>1</v>
      </c>
      <c r="M325" s="4"/>
    </row>
    <row r="326" ht="17.25" customHeight="1">
      <c r="A326" s="74"/>
      <c r="B326" s="71"/>
      <c r="C326" s="139" t="s">
        <v>29</v>
      </c>
      <c r="D326" s="45" t="s">
        <v>30</v>
      </c>
      <c r="E326" s="87"/>
      <c r="F326" s="87"/>
      <c r="G326" s="87"/>
      <c r="H326" s="87"/>
      <c r="I326" s="87"/>
      <c r="J326" s="87"/>
      <c r="K326" s="123">
        <v>1</v>
      </c>
      <c r="L326" s="52">
        <f t="shared" si="37"/>
        <v>1</v>
      </c>
      <c r="M326" s="4"/>
    </row>
    <row r="327" ht="17.25" customHeight="1">
      <c r="A327" s="74"/>
      <c r="B327" s="71"/>
      <c r="C327" s="139" t="s">
        <v>31</v>
      </c>
      <c r="D327" s="45" t="s">
        <v>246</v>
      </c>
      <c r="E327" s="87"/>
      <c r="F327" s="87"/>
      <c r="G327" s="87"/>
      <c r="H327" s="87"/>
      <c r="I327" s="87"/>
      <c r="J327" s="87">
        <v>1</v>
      </c>
      <c r="K327" s="123">
        <v>1</v>
      </c>
      <c r="L327" s="52">
        <f t="shared" si="37"/>
        <v>2</v>
      </c>
      <c r="M327" s="4"/>
    </row>
    <row r="328" ht="17.25" customHeight="1">
      <c r="A328" s="74"/>
      <c r="B328" s="71"/>
      <c r="C328" s="139" t="s">
        <v>247</v>
      </c>
      <c r="D328" s="45" t="s">
        <v>105</v>
      </c>
      <c r="E328" s="87"/>
      <c r="F328" s="87"/>
      <c r="G328" s="87"/>
      <c r="H328" s="87"/>
      <c r="I328" s="87"/>
      <c r="J328" s="87">
        <v>1</v>
      </c>
      <c r="K328" s="123"/>
      <c r="L328" s="52">
        <f t="shared" si="37"/>
        <v>1</v>
      </c>
      <c r="M328" s="4"/>
    </row>
    <row r="329" ht="17.25" customHeight="1">
      <c r="A329" s="74"/>
      <c r="B329" s="71"/>
      <c r="C329" s="139" t="s">
        <v>46</v>
      </c>
      <c r="D329" s="45" t="s">
        <v>47</v>
      </c>
      <c r="E329" s="87"/>
      <c r="F329" s="87"/>
      <c r="G329" s="87">
        <v>7</v>
      </c>
      <c r="H329" s="87">
        <v>8</v>
      </c>
      <c r="I329" s="87">
        <v>8</v>
      </c>
      <c r="J329" s="87"/>
      <c r="K329" s="123"/>
      <c r="L329" s="52">
        <f t="shared" si="37"/>
        <v>23</v>
      </c>
      <c r="M329" s="4"/>
    </row>
    <row r="330" ht="17.25" customHeight="1">
      <c r="A330" s="28"/>
      <c r="B330" s="135"/>
      <c r="C330" s="139"/>
      <c r="D330" s="45"/>
      <c r="E330" s="87"/>
      <c r="F330" s="87"/>
      <c r="G330" s="87"/>
      <c r="H330" s="87"/>
      <c r="I330" s="87"/>
      <c r="J330" s="87"/>
      <c r="K330" s="87"/>
      <c r="L330" s="89">
        <f>SUM(L321:L329)</f>
        <v>60</v>
      </c>
      <c r="M330" s="4"/>
    </row>
    <row r="331" ht="17.25" customHeight="1">
      <c r="A331" s="28">
        <v>56</v>
      </c>
      <c r="B331" s="148" t="s">
        <v>248</v>
      </c>
      <c r="C331" s="137" t="s">
        <v>249</v>
      </c>
      <c r="D331" s="31" t="s">
        <v>177</v>
      </c>
      <c r="E331" s="32"/>
      <c r="F331" s="32"/>
      <c r="G331" s="32"/>
      <c r="H331" s="32"/>
      <c r="I331" s="32"/>
      <c r="J331" s="32">
        <v>1</v>
      </c>
      <c r="K331" s="32"/>
      <c r="L331" s="79">
        <f>SUM(E331:K331)</f>
        <v>1</v>
      </c>
      <c r="M331" s="4"/>
    </row>
    <row r="332" ht="17.25" customHeight="1">
      <c r="A332" s="53"/>
      <c r="B332" s="148"/>
      <c r="C332" s="139"/>
      <c r="D332" s="45"/>
      <c r="E332" s="87"/>
      <c r="F332" s="87"/>
      <c r="G332" s="87"/>
      <c r="H332" s="87"/>
      <c r="I332" s="87"/>
      <c r="J332" s="87"/>
      <c r="K332" s="87"/>
      <c r="L332" s="89">
        <f>SUM(L331)</f>
        <v>1</v>
      </c>
      <c r="M332" s="4"/>
    </row>
    <row r="333" ht="18" customHeight="1">
      <c r="A333" s="53">
        <v>57</v>
      </c>
      <c r="B333" s="148" t="s">
        <v>250</v>
      </c>
      <c r="C333" s="78" t="s">
        <v>90</v>
      </c>
      <c r="D333" s="31" t="s">
        <v>91</v>
      </c>
      <c r="E333" s="32"/>
      <c r="F333" s="32">
        <v>2</v>
      </c>
      <c r="G333" s="32">
        <v>4</v>
      </c>
      <c r="H333" s="32"/>
      <c r="I333" s="32">
        <v>1</v>
      </c>
      <c r="J333" s="32"/>
      <c r="K333" s="138"/>
      <c r="L333" s="83">
        <f t="shared" ref="L333:L350" si="38">SUM(E333:K333)</f>
        <v>7</v>
      </c>
      <c r="M333" s="4"/>
    </row>
    <row r="334" ht="17.25" customHeight="1">
      <c r="A334" s="74"/>
      <c r="B334" s="71"/>
      <c r="C334" s="86" t="s">
        <v>236</v>
      </c>
      <c r="D334" s="45" t="s">
        <v>110</v>
      </c>
      <c r="E334" s="87"/>
      <c r="F334" s="87">
        <v>1</v>
      </c>
      <c r="G334" s="87"/>
      <c r="H334" s="87"/>
      <c r="I334" s="87"/>
      <c r="J334" s="87"/>
      <c r="K334" s="123"/>
      <c r="L334" s="52">
        <f t="shared" si="38"/>
        <v>1</v>
      </c>
      <c r="M334" s="4"/>
    </row>
    <row r="335" ht="19.5" customHeight="1">
      <c r="A335" s="74"/>
      <c r="B335" s="71"/>
      <c r="C335" s="86" t="s">
        <v>198</v>
      </c>
      <c r="D335" s="45" t="s">
        <v>110</v>
      </c>
      <c r="E335" s="87"/>
      <c r="F335" s="87">
        <v>1</v>
      </c>
      <c r="G335" s="87"/>
      <c r="H335" s="87"/>
      <c r="I335" s="87"/>
      <c r="J335" s="87"/>
      <c r="K335" s="123"/>
      <c r="L335" s="52">
        <f t="shared" si="38"/>
        <v>1</v>
      </c>
      <c r="M335" s="4"/>
    </row>
    <row r="336" ht="19.5" customHeight="1">
      <c r="A336" s="74"/>
      <c r="B336" s="71"/>
      <c r="C336" s="86" t="s">
        <v>225</v>
      </c>
      <c r="D336" s="45" t="s">
        <v>110</v>
      </c>
      <c r="E336" s="87"/>
      <c r="F336" s="87"/>
      <c r="G336" s="87"/>
      <c r="H336" s="87">
        <v>6</v>
      </c>
      <c r="I336" s="87"/>
      <c r="J336" s="87"/>
      <c r="K336" s="123"/>
      <c r="L336" s="52">
        <f t="shared" si="38"/>
        <v>6</v>
      </c>
      <c r="M336" s="4"/>
    </row>
    <row r="337" ht="19.5" customHeight="1">
      <c r="A337" s="74"/>
      <c r="B337" s="71"/>
      <c r="C337" s="86" t="s">
        <v>238</v>
      </c>
      <c r="D337" s="45" t="s">
        <v>110</v>
      </c>
      <c r="E337" s="87"/>
      <c r="F337" s="87"/>
      <c r="G337" s="87">
        <v>2</v>
      </c>
      <c r="H337" s="87">
        <v>3</v>
      </c>
      <c r="I337" s="87"/>
      <c r="J337" s="87"/>
      <c r="K337" s="123"/>
      <c r="L337" s="52">
        <f t="shared" si="38"/>
        <v>5</v>
      </c>
      <c r="M337" s="4"/>
    </row>
    <row r="338" ht="19.5" customHeight="1">
      <c r="A338" s="74"/>
      <c r="B338" s="71"/>
      <c r="C338" s="86" t="s">
        <v>88</v>
      </c>
      <c r="D338" s="45" t="s">
        <v>89</v>
      </c>
      <c r="E338" s="87"/>
      <c r="F338" s="87"/>
      <c r="G338" s="87"/>
      <c r="H338" s="87">
        <v>1</v>
      </c>
      <c r="I338" s="87"/>
      <c r="J338" s="87"/>
      <c r="K338" s="123"/>
      <c r="L338" s="52">
        <f t="shared" si="38"/>
        <v>1</v>
      </c>
      <c r="M338" s="4"/>
    </row>
    <row r="339" ht="28.5" customHeight="1">
      <c r="A339" s="74"/>
      <c r="B339" s="71"/>
      <c r="C339" s="86" t="s">
        <v>251</v>
      </c>
      <c r="D339" s="45" t="s">
        <v>112</v>
      </c>
      <c r="E339" s="87"/>
      <c r="F339" s="87"/>
      <c r="G339" s="87"/>
      <c r="H339" s="87"/>
      <c r="I339" s="87"/>
      <c r="J339" s="87"/>
      <c r="K339" s="123">
        <v>1</v>
      </c>
      <c r="L339" s="52">
        <f t="shared" si="38"/>
        <v>1</v>
      </c>
      <c r="M339" s="4"/>
    </row>
    <row r="340" ht="28.5" customHeight="1">
      <c r="A340" s="74"/>
      <c r="B340" s="71"/>
      <c r="C340" s="86" t="s">
        <v>252</v>
      </c>
      <c r="D340" s="45" t="s">
        <v>120</v>
      </c>
      <c r="E340" s="87"/>
      <c r="F340" s="87"/>
      <c r="G340" s="87"/>
      <c r="H340" s="87"/>
      <c r="I340" s="87"/>
      <c r="J340" s="87">
        <v>1</v>
      </c>
      <c r="K340" s="123"/>
      <c r="L340" s="52">
        <f t="shared" si="38"/>
        <v>1</v>
      </c>
      <c r="M340" s="4"/>
    </row>
    <row r="341" ht="28.5" customHeight="1">
      <c r="A341" s="74"/>
      <c r="B341" s="71"/>
      <c r="C341" s="86" t="s">
        <v>253</v>
      </c>
      <c r="D341" s="45" t="s">
        <v>112</v>
      </c>
      <c r="E341" s="87"/>
      <c r="F341" s="87"/>
      <c r="G341" s="87"/>
      <c r="H341" s="87"/>
      <c r="I341" s="87"/>
      <c r="J341" s="87">
        <v>1</v>
      </c>
      <c r="K341" s="123"/>
      <c r="L341" s="52">
        <f t="shared" si="38"/>
        <v>1</v>
      </c>
      <c r="M341" s="4"/>
    </row>
    <row r="342" ht="17.25" customHeight="1">
      <c r="A342" s="74"/>
      <c r="B342" s="71"/>
      <c r="C342" s="86" t="s">
        <v>254</v>
      </c>
      <c r="D342" s="45" t="s">
        <v>136</v>
      </c>
      <c r="E342" s="87">
        <v>1</v>
      </c>
      <c r="F342" s="87">
        <v>2</v>
      </c>
      <c r="G342" s="87"/>
      <c r="H342" s="87"/>
      <c r="I342" s="87"/>
      <c r="J342" s="87"/>
      <c r="K342" s="123"/>
      <c r="L342" s="52">
        <f t="shared" si="38"/>
        <v>3</v>
      </c>
      <c r="M342" s="4"/>
    </row>
    <row r="343" ht="17.25" customHeight="1">
      <c r="A343" s="74"/>
      <c r="B343" s="71"/>
      <c r="C343" s="86" t="s">
        <v>255</v>
      </c>
      <c r="D343" s="45" t="s">
        <v>136</v>
      </c>
      <c r="E343" s="87">
        <v>1</v>
      </c>
      <c r="F343" s="87"/>
      <c r="G343" s="87"/>
      <c r="H343" s="87"/>
      <c r="I343" s="87"/>
      <c r="J343" s="87"/>
      <c r="K343" s="123"/>
      <c r="L343" s="52">
        <f t="shared" si="38"/>
        <v>1</v>
      </c>
      <c r="M343" s="4"/>
    </row>
    <row r="344" ht="17.25" customHeight="1">
      <c r="A344" s="74"/>
      <c r="B344" s="71"/>
      <c r="C344" s="86" t="s">
        <v>199</v>
      </c>
      <c r="D344" s="45" t="s">
        <v>136</v>
      </c>
      <c r="E344" s="87">
        <v>1</v>
      </c>
      <c r="F344" s="87"/>
      <c r="G344" s="87"/>
      <c r="H344" s="87"/>
      <c r="I344" s="87"/>
      <c r="J344" s="87"/>
      <c r="K344" s="123"/>
      <c r="L344" s="52">
        <f t="shared" si="38"/>
        <v>1</v>
      </c>
      <c r="M344" s="4"/>
    </row>
    <row r="345" ht="17.25" customHeight="1">
      <c r="A345" s="74"/>
      <c r="B345" s="71"/>
      <c r="C345" s="86" t="s">
        <v>256</v>
      </c>
      <c r="D345" s="45" t="s">
        <v>120</v>
      </c>
      <c r="E345" s="87"/>
      <c r="F345" s="87"/>
      <c r="G345" s="87"/>
      <c r="H345" s="87"/>
      <c r="I345" s="87"/>
      <c r="J345" s="87">
        <v>1</v>
      </c>
      <c r="K345" s="123"/>
      <c r="L345" s="52">
        <f t="shared" si="38"/>
        <v>1</v>
      </c>
      <c r="M345" s="4"/>
    </row>
    <row r="346" ht="26.25" customHeight="1">
      <c r="A346" s="74"/>
      <c r="B346" s="71"/>
      <c r="C346" s="86" t="s">
        <v>200</v>
      </c>
      <c r="D346" s="45" t="s">
        <v>136</v>
      </c>
      <c r="E346" s="87"/>
      <c r="F346" s="87"/>
      <c r="G346" s="87">
        <v>2</v>
      </c>
      <c r="H346" s="87">
        <v>5</v>
      </c>
      <c r="I346" s="87"/>
      <c r="J346" s="87"/>
      <c r="K346" s="123"/>
      <c r="L346" s="52">
        <f t="shared" si="38"/>
        <v>7</v>
      </c>
      <c r="M346" s="4"/>
    </row>
    <row r="347" ht="26.25" customHeight="1">
      <c r="A347" s="74"/>
      <c r="B347" s="71"/>
      <c r="C347" s="86" t="s">
        <v>156</v>
      </c>
      <c r="D347" s="45" t="s">
        <v>136</v>
      </c>
      <c r="E347" s="87"/>
      <c r="F347" s="87"/>
      <c r="G347" s="87">
        <v>1</v>
      </c>
      <c r="H347" s="87">
        <v>1</v>
      </c>
      <c r="I347" s="87"/>
      <c r="J347" s="87"/>
      <c r="K347" s="123"/>
      <c r="L347" s="52">
        <f t="shared" si="38"/>
        <v>2</v>
      </c>
      <c r="M347" s="4"/>
    </row>
    <row r="348" ht="17.25" customHeight="1">
      <c r="A348" s="74"/>
      <c r="B348" s="71"/>
      <c r="C348" s="86" t="s">
        <v>210</v>
      </c>
      <c r="D348" s="45" t="s">
        <v>211</v>
      </c>
      <c r="E348" s="87"/>
      <c r="F348" s="87"/>
      <c r="G348" s="87"/>
      <c r="H348" s="87"/>
      <c r="I348" s="87"/>
      <c r="J348" s="87">
        <v>2</v>
      </c>
      <c r="K348" s="123">
        <v>1</v>
      </c>
      <c r="L348" s="52">
        <f t="shared" si="38"/>
        <v>3</v>
      </c>
      <c r="M348" s="4"/>
    </row>
    <row r="349" ht="17.25" customHeight="1">
      <c r="A349" s="74"/>
      <c r="B349" s="71"/>
      <c r="C349" s="86" t="s">
        <v>175</v>
      </c>
      <c r="D349" s="45" t="s">
        <v>165</v>
      </c>
      <c r="E349" s="87"/>
      <c r="F349" s="87">
        <v>1</v>
      </c>
      <c r="G349" s="87">
        <v>3</v>
      </c>
      <c r="H349" s="87"/>
      <c r="I349" s="87"/>
      <c r="J349" s="87"/>
      <c r="K349" s="123"/>
      <c r="L349" s="52">
        <f t="shared" si="38"/>
        <v>4</v>
      </c>
      <c r="M349" s="4"/>
    </row>
    <row r="350" ht="17.25" customHeight="1">
      <c r="A350" s="74"/>
      <c r="B350" s="71"/>
      <c r="C350" s="86" t="s">
        <v>188</v>
      </c>
      <c r="D350" s="45" t="s">
        <v>132</v>
      </c>
      <c r="E350" s="87"/>
      <c r="F350" s="87"/>
      <c r="G350" s="87">
        <v>2</v>
      </c>
      <c r="H350" s="87"/>
      <c r="I350" s="87"/>
      <c r="J350" s="87"/>
      <c r="K350" s="123"/>
      <c r="L350" s="52">
        <f t="shared" si="38"/>
        <v>2</v>
      </c>
      <c r="M350" s="4"/>
    </row>
    <row r="351" ht="17.25" customHeight="1">
      <c r="A351" s="74"/>
      <c r="B351" s="71"/>
      <c r="C351" s="65"/>
      <c r="D351" s="75"/>
      <c r="E351" s="67"/>
      <c r="F351" s="67"/>
      <c r="G351" s="67"/>
      <c r="H351" s="67"/>
      <c r="I351" s="67"/>
      <c r="J351" s="67"/>
      <c r="K351" s="67"/>
      <c r="L351" s="59">
        <f>SUM(L333:L350)</f>
        <v>48</v>
      </c>
      <c r="M351" s="4"/>
    </row>
    <row r="352" ht="17.25" customHeight="1">
      <c r="A352" s="74">
        <v>58</v>
      </c>
      <c r="B352" s="148" t="s">
        <v>257</v>
      </c>
      <c r="C352" s="156" t="s">
        <v>258</v>
      </c>
      <c r="D352" s="72" t="s">
        <v>259</v>
      </c>
      <c r="E352" s="40"/>
      <c r="F352" s="40"/>
      <c r="G352" s="40"/>
      <c r="H352" s="40"/>
      <c r="I352" s="40"/>
      <c r="J352" s="40">
        <v>20</v>
      </c>
      <c r="K352" s="133"/>
      <c r="L352" s="83">
        <f t="shared" ref="L352:L353" si="39">SUM(E352:K352)</f>
        <v>20</v>
      </c>
      <c r="M352" s="4"/>
    </row>
    <row r="353" ht="17.25" customHeight="1">
      <c r="A353" s="74"/>
      <c r="B353" s="71"/>
      <c r="C353" s="150" t="s">
        <v>260</v>
      </c>
      <c r="D353" s="235" t="s">
        <v>20</v>
      </c>
      <c r="E353" s="46"/>
      <c r="F353" s="46">
        <v>11</v>
      </c>
      <c r="G353" s="46"/>
      <c r="H353" s="46"/>
      <c r="I353" s="46"/>
      <c r="J353" s="46"/>
      <c r="K353" s="121"/>
      <c r="L353" s="52">
        <f t="shared" si="39"/>
        <v>11</v>
      </c>
      <c r="M353" s="4"/>
    </row>
    <row r="354" ht="16.5" customHeight="1">
      <c r="A354" s="74"/>
      <c r="B354" s="135"/>
      <c r="C354" s="70"/>
      <c r="D354" s="75"/>
      <c r="E354" s="67"/>
      <c r="F354" s="67"/>
      <c r="G354" s="67"/>
      <c r="H354" s="67"/>
      <c r="I354" s="67"/>
      <c r="J354" s="67"/>
      <c r="K354" s="67"/>
      <c r="L354" s="59">
        <f>SUM(L352:L353)</f>
        <v>31</v>
      </c>
      <c r="M354" s="4"/>
    </row>
    <row r="355" ht="16.5" customHeight="1">
      <c r="A355" s="74">
        <v>59</v>
      </c>
      <c r="B355" s="148" t="s">
        <v>261</v>
      </c>
      <c r="C355" s="137" t="s">
        <v>175</v>
      </c>
      <c r="D355" s="39" t="s">
        <v>165</v>
      </c>
      <c r="E355" s="61">
        <v>15</v>
      </c>
      <c r="F355" s="61">
        <v>6</v>
      </c>
      <c r="G355" s="61">
        <v>2</v>
      </c>
      <c r="H355" s="61"/>
      <c r="I355" s="61"/>
      <c r="J355" s="61"/>
      <c r="K355" s="61"/>
      <c r="L355" s="79">
        <f>SUM(E355:K355)</f>
        <v>23</v>
      </c>
      <c r="M355" s="4"/>
    </row>
    <row r="356" ht="16.5" customHeight="1">
      <c r="A356" s="28"/>
      <c r="B356" s="135"/>
      <c r="C356" s="70"/>
      <c r="D356" s="75"/>
      <c r="E356" s="67"/>
      <c r="F356" s="67"/>
      <c r="G356" s="67"/>
      <c r="H356" s="67"/>
      <c r="I356" s="67"/>
      <c r="J356" s="67"/>
      <c r="K356" s="67"/>
      <c r="L356" s="89">
        <f>SUM(L355:L355)</f>
        <v>23</v>
      </c>
      <c r="M356" s="4"/>
    </row>
    <row r="357" ht="16.5" customHeight="1">
      <c r="A357" s="28"/>
      <c r="B357" s="71" t="s">
        <v>262</v>
      </c>
      <c r="C357" s="69" t="s">
        <v>76</v>
      </c>
      <c r="D357" s="39" t="s">
        <v>77</v>
      </c>
      <c r="E357" s="61">
        <v>1</v>
      </c>
      <c r="F357" s="61"/>
      <c r="G357" s="61">
        <v>2</v>
      </c>
      <c r="H357" s="61"/>
      <c r="I357" s="61"/>
      <c r="J357" s="61"/>
      <c r="K357" s="61"/>
      <c r="L357" s="79">
        <f t="shared" ref="L357:L365" si="40">SUM(E357:K357)</f>
        <v>3</v>
      </c>
      <c r="M357" s="4"/>
    </row>
    <row r="358" ht="16.5" customHeight="1">
      <c r="A358" s="36">
        <v>60</v>
      </c>
      <c r="B358" s="71"/>
      <c r="C358" s="150" t="s">
        <v>88</v>
      </c>
      <c r="D358" s="119" t="s">
        <v>89</v>
      </c>
      <c r="E358" s="46"/>
      <c r="F358" s="46">
        <v>5</v>
      </c>
      <c r="G358" s="46"/>
      <c r="H358" s="46">
        <v>2</v>
      </c>
      <c r="I358" s="46"/>
      <c r="J358" s="46"/>
      <c r="K358" s="46"/>
      <c r="L358" s="52">
        <f t="shared" si="40"/>
        <v>7</v>
      </c>
      <c r="M358" s="4"/>
    </row>
    <row r="359" ht="16.5" customHeight="1">
      <c r="A359" s="36"/>
      <c r="B359" s="71"/>
      <c r="C359" s="150" t="s">
        <v>255</v>
      </c>
      <c r="D359" s="119" t="s">
        <v>136</v>
      </c>
      <c r="E359" s="46"/>
      <c r="F359" s="46">
        <v>1</v>
      </c>
      <c r="G359" s="46">
        <v>4</v>
      </c>
      <c r="H359" s="46">
        <v>4</v>
      </c>
      <c r="I359" s="46"/>
      <c r="J359" s="46"/>
      <c r="K359" s="46"/>
      <c r="L359" s="52">
        <f t="shared" si="40"/>
        <v>9</v>
      </c>
      <c r="M359" s="4"/>
    </row>
    <row r="360" ht="16.5" customHeight="1">
      <c r="A360" s="36"/>
      <c r="B360" s="71"/>
      <c r="C360" s="150" t="s">
        <v>263</v>
      </c>
      <c r="D360" s="119" t="s">
        <v>110</v>
      </c>
      <c r="E360" s="46">
        <v>1</v>
      </c>
      <c r="F360" s="46"/>
      <c r="G360" s="46"/>
      <c r="H360" s="46"/>
      <c r="I360" s="46"/>
      <c r="J360" s="46"/>
      <c r="K360" s="46"/>
      <c r="L360" s="52">
        <f t="shared" si="40"/>
        <v>1</v>
      </c>
      <c r="M360" s="4"/>
    </row>
    <row r="361" ht="16.5" customHeight="1">
      <c r="A361" s="36"/>
      <c r="B361" s="71"/>
      <c r="C361" s="150" t="s">
        <v>154</v>
      </c>
      <c r="D361" s="39" t="s">
        <v>155</v>
      </c>
      <c r="E361" s="46">
        <v>4</v>
      </c>
      <c r="F361" s="46">
        <v>3</v>
      </c>
      <c r="G361" s="46"/>
      <c r="H361" s="46"/>
      <c r="I361" s="46"/>
      <c r="J361" s="46"/>
      <c r="K361" s="46"/>
      <c r="L361" s="52">
        <f t="shared" si="40"/>
        <v>7</v>
      </c>
      <c r="M361" s="4"/>
    </row>
    <row r="362" ht="16.5" customHeight="1">
      <c r="A362" s="36"/>
      <c r="B362" s="71"/>
      <c r="C362" s="150" t="s">
        <v>90</v>
      </c>
      <c r="D362" s="39" t="s">
        <v>91</v>
      </c>
      <c r="E362" s="46"/>
      <c r="F362" s="46">
        <v>3</v>
      </c>
      <c r="G362" s="46"/>
      <c r="H362" s="46"/>
      <c r="I362" s="46"/>
      <c r="J362" s="46"/>
      <c r="K362" s="46"/>
      <c r="L362" s="52">
        <f t="shared" si="40"/>
        <v>3</v>
      </c>
      <c r="M362" s="4"/>
    </row>
    <row r="363" ht="16.5" customHeight="1">
      <c r="A363" s="36"/>
      <c r="B363" s="71"/>
      <c r="C363" s="139" t="s">
        <v>153</v>
      </c>
      <c r="D363" s="45" t="s">
        <v>27</v>
      </c>
      <c r="E363" s="87"/>
      <c r="F363" s="87"/>
      <c r="G363" s="87">
        <v>4</v>
      </c>
      <c r="H363" s="87">
        <v>4</v>
      </c>
      <c r="I363" s="87"/>
      <c r="J363" s="87"/>
      <c r="K363" s="87"/>
      <c r="L363" s="52">
        <f t="shared" si="40"/>
        <v>8</v>
      </c>
      <c r="M363" s="4"/>
    </row>
    <row r="364" ht="16.5" customHeight="1">
      <c r="A364" s="36"/>
      <c r="B364" s="71"/>
      <c r="C364" s="139" t="s">
        <v>264</v>
      </c>
      <c r="D364" s="45" t="s">
        <v>147</v>
      </c>
      <c r="E364" s="87"/>
      <c r="F364" s="87"/>
      <c r="G364" s="87"/>
      <c r="H364" s="87"/>
      <c r="I364" s="87"/>
      <c r="J364" s="87">
        <v>4</v>
      </c>
      <c r="K364" s="87">
        <v>4</v>
      </c>
      <c r="L364" s="52">
        <f t="shared" si="40"/>
        <v>8</v>
      </c>
      <c r="M364" s="4"/>
    </row>
    <row r="365" ht="16.5" customHeight="1">
      <c r="A365" s="36"/>
      <c r="B365" s="71"/>
      <c r="C365" s="139" t="s">
        <v>84</v>
      </c>
      <c r="D365" s="45" t="s">
        <v>85</v>
      </c>
      <c r="E365" s="87"/>
      <c r="F365" s="87"/>
      <c r="G365" s="87">
        <v>2</v>
      </c>
      <c r="H365" s="87"/>
      <c r="I365" s="87"/>
      <c r="J365" s="87"/>
      <c r="K365" s="87"/>
      <c r="L365" s="52">
        <f t="shared" si="40"/>
        <v>2</v>
      </c>
      <c r="M365" s="4"/>
    </row>
    <row r="366" ht="16.5" customHeight="1">
      <c r="A366" s="53"/>
      <c r="B366" s="71"/>
      <c r="C366" s="139"/>
      <c r="D366" s="45"/>
      <c r="E366" s="87"/>
      <c r="F366" s="87"/>
      <c r="G366" s="87"/>
      <c r="H366" s="87"/>
      <c r="I366" s="87"/>
      <c r="J366" s="87"/>
      <c r="K366" s="87"/>
      <c r="L366" s="89">
        <f>SUM(L357:L365)</f>
        <v>48</v>
      </c>
      <c r="M366" s="4"/>
    </row>
    <row r="367" ht="16.5" customHeight="1">
      <c r="A367" s="36">
        <v>61</v>
      </c>
      <c r="B367" s="236" t="s">
        <v>265</v>
      </c>
      <c r="C367" s="145" t="s">
        <v>225</v>
      </c>
      <c r="D367" s="140" t="s">
        <v>110</v>
      </c>
      <c r="E367" s="93"/>
      <c r="F367" s="93"/>
      <c r="G367" s="93">
        <v>13</v>
      </c>
      <c r="H367" s="93"/>
      <c r="I367" s="93"/>
      <c r="J367" s="93"/>
      <c r="K367" s="93"/>
      <c r="L367" s="96">
        <f t="shared" ref="L367:L368" si="41">SUM(E367:K367)</f>
        <v>13</v>
      </c>
      <c r="M367" s="4"/>
    </row>
    <row r="368" ht="16.5" customHeight="1">
      <c r="A368" s="36"/>
      <c r="B368" s="71"/>
      <c r="C368" s="120" t="s">
        <v>266</v>
      </c>
      <c r="D368" s="119" t="s">
        <v>132</v>
      </c>
      <c r="E368" s="46"/>
      <c r="F368" s="46"/>
      <c r="G368" s="46">
        <v>5</v>
      </c>
      <c r="H368" s="46"/>
      <c r="I368" s="46"/>
      <c r="J368" s="46"/>
      <c r="K368" s="46"/>
      <c r="L368" s="143">
        <f t="shared" si="41"/>
        <v>5</v>
      </c>
      <c r="M368" s="4"/>
    </row>
    <row r="369" ht="16.5" customHeight="1">
      <c r="A369" s="53"/>
      <c r="B369" s="237"/>
      <c r="C369" s="86"/>
      <c r="D369" s="45"/>
      <c r="E369" s="87"/>
      <c r="F369" s="87"/>
      <c r="G369" s="87"/>
      <c r="H369" s="87"/>
      <c r="I369" s="87"/>
      <c r="J369" s="87"/>
      <c r="K369" s="87"/>
      <c r="L369" s="152">
        <f>SUM(L360:L368)</f>
        <v>95</v>
      </c>
      <c r="M369" s="4"/>
    </row>
    <row r="370" ht="16.5" customHeight="1">
      <c r="A370" s="53">
        <v>62</v>
      </c>
      <c r="B370" s="71" t="s">
        <v>267</v>
      </c>
      <c r="C370" s="91" t="s">
        <v>88</v>
      </c>
      <c r="D370" s="140" t="s">
        <v>89</v>
      </c>
      <c r="E370" s="93"/>
      <c r="F370" s="93">
        <v>1</v>
      </c>
      <c r="G370" s="93"/>
      <c r="H370" s="93">
        <v>7</v>
      </c>
      <c r="I370" s="93"/>
      <c r="J370" s="93"/>
      <c r="K370" s="93"/>
      <c r="L370" s="35">
        <f t="shared" ref="L370:L374" si="42">SUM(E370:K370)</f>
        <v>8</v>
      </c>
      <c r="M370" s="4"/>
    </row>
    <row r="371" ht="16.5" customHeight="1">
      <c r="A371" s="74"/>
      <c r="B371" s="68"/>
      <c r="C371" s="150" t="s">
        <v>218</v>
      </c>
      <c r="D371" s="119" t="s">
        <v>17</v>
      </c>
      <c r="E371" s="46"/>
      <c r="F371" s="46"/>
      <c r="G371" s="46"/>
      <c r="H371" s="46">
        <v>1</v>
      </c>
      <c r="I371" s="46"/>
      <c r="J371" s="46"/>
      <c r="K371" s="121"/>
      <c r="L371" s="52">
        <f t="shared" si="42"/>
        <v>1</v>
      </c>
      <c r="M371" s="4"/>
    </row>
    <row r="372" ht="15.75" customHeight="1">
      <c r="A372" s="74"/>
      <c r="B372" s="71"/>
      <c r="C372" s="120" t="s">
        <v>94</v>
      </c>
      <c r="D372" s="119" t="s">
        <v>95</v>
      </c>
      <c r="E372" s="46"/>
      <c r="F372" s="46">
        <v>1</v>
      </c>
      <c r="G372" s="46"/>
      <c r="H372" s="46">
        <v>1</v>
      </c>
      <c r="I372" s="46"/>
      <c r="J372" s="46"/>
      <c r="K372" s="121"/>
      <c r="L372" s="52">
        <f t="shared" si="42"/>
        <v>2</v>
      </c>
      <c r="M372" s="4"/>
    </row>
    <row r="373" ht="23.25" customHeight="1">
      <c r="A373" s="74"/>
      <c r="B373" s="71"/>
      <c r="C373" s="120" t="s">
        <v>169</v>
      </c>
      <c r="D373" s="119" t="s">
        <v>155</v>
      </c>
      <c r="E373" s="46"/>
      <c r="F373" s="46">
        <v>1</v>
      </c>
      <c r="G373" s="46">
        <v>2</v>
      </c>
      <c r="H373" s="46">
        <v>3</v>
      </c>
      <c r="I373" s="46"/>
      <c r="J373" s="46">
        <v>1</v>
      </c>
      <c r="K373" s="121"/>
      <c r="L373" s="52">
        <f t="shared" si="42"/>
        <v>7</v>
      </c>
      <c r="M373" s="4"/>
    </row>
    <row r="374" ht="15" customHeight="1">
      <c r="A374" s="74"/>
      <c r="B374" s="71"/>
      <c r="C374" s="120" t="s">
        <v>76</v>
      </c>
      <c r="D374" s="119" t="s">
        <v>77</v>
      </c>
      <c r="E374" s="46"/>
      <c r="F374" s="46"/>
      <c r="G374" s="46"/>
      <c r="H374" s="46">
        <v>1</v>
      </c>
      <c r="I374" s="46"/>
      <c r="J374" s="46"/>
      <c r="K374" s="121"/>
      <c r="L374" s="52">
        <f t="shared" si="42"/>
        <v>1</v>
      </c>
      <c r="M374" s="4"/>
    </row>
    <row r="375" ht="16.5" customHeight="1">
      <c r="A375" s="74"/>
      <c r="B375" s="71"/>
      <c r="C375" s="139"/>
      <c r="D375" s="45"/>
      <c r="E375" s="40"/>
      <c r="F375" s="40"/>
      <c r="G375" s="40"/>
      <c r="H375" s="40"/>
      <c r="I375" s="40"/>
      <c r="J375" s="40"/>
      <c r="K375" s="40"/>
      <c r="L375" s="89">
        <f>SUM(L370:L374)</f>
        <v>19</v>
      </c>
      <c r="M375" s="4"/>
    </row>
    <row r="376" ht="16.5" customHeight="1">
      <c r="A376" s="74">
        <v>63</v>
      </c>
      <c r="B376" s="148" t="s">
        <v>268</v>
      </c>
      <c r="C376" s="137" t="s">
        <v>34</v>
      </c>
      <c r="D376" s="31" t="s">
        <v>20</v>
      </c>
      <c r="E376" s="32"/>
      <c r="F376" s="32"/>
      <c r="G376" s="32">
        <v>3</v>
      </c>
      <c r="H376" s="32">
        <v>3</v>
      </c>
      <c r="I376" s="32"/>
      <c r="J376" s="32"/>
      <c r="K376" s="32"/>
      <c r="L376" s="79">
        <f>SUM(E376:K376)</f>
        <v>6</v>
      </c>
      <c r="M376" s="4"/>
    </row>
    <row r="377" ht="16.5" customHeight="1">
      <c r="A377" s="74"/>
      <c r="B377" s="135"/>
      <c r="C377" s="70"/>
      <c r="D377" s="75"/>
      <c r="E377" s="67"/>
      <c r="F377" s="67"/>
      <c r="G377" s="67"/>
      <c r="H377" s="67"/>
      <c r="I377" s="67"/>
      <c r="J377" s="67"/>
      <c r="K377" s="67"/>
      <c r="L377" s="89">
        <f>SUM(L376:L376)</f>
        <v>6</v>
      </c>
      <c r="M377" s="4"/>
    </row>
    <row r="378" ht="17.25" customHeight="1">
      <c r="A378" s="74">
        <v>64</v>
      </c>
      <c r="B378" s="71" t="s">
        <v>269</v>
      </c>
      <c r="C378" s="78" t="s">
        <v>153</v>
      </c>
      <c r="D378" s="31" t="s">
        <v>27</v>
      </c>
      <c r="E378" s="32"/>
      <c r="F378" s="32">
        <v>1</v>
      </c>
      <c r="G378" s="32"/>
      <c r="H378" s="32"/>
      <c r="I378" s="32"/>
      <c r="J378" s="32"/>
      <c r="K378" s="138"/>
      <c r="L378" s="96">
        <f t="shared" ref="L378:L385" si="43">SUM(E378:K378)</f>
        <v>1</v>
      </c>
      <c r="M378" s="4"/>
      <c r="N378" s="4"/>
    </row>
    <row r="379" ht="17.25" customHeight="1">
      <c r="A379" s="74"/>
      <c r="B379" s="71"/>
      <c r="C379" s="150" t="s">
        <v>84</v>
      </c>
      <c r="D379" s="119" t="s">
        <v>85</v>
      </c>
      <c r="E379" s="46"/>
      <c r="F379" s="46"/>
      <c r="G379" s="46"/>
      <c r="H379" s="46">
        <v>1</v>
      </c>
      <c r="I379" s="46"/>
      <c r="J379" s="46"/>
      <c r="K379" s="46"/>
      <c r="L379" s="143">
        <f t="shared" si="43"/>
        <v>1</v>
      </c>
      <c r="M379" s="4"/>
    </row>
    <row r="380" ht="17.25" customHeight="1">
      <c r="A380" s="74"/>
      <c r="B380" s="71"/>
      <c r="C380" s="150" t="s">
        <v>59</v>
      </c>
      <c r="D380" s="119" t="s">
        <v>270</v>
      </c>
      <c r="E380" s="46">
        <v>4</v>
      </c>
      <c r="F380" s="46"/>
      <c r="G380" s="46"/>
      <c r="H380" s="46"/>
      <c r="I380" s="46"/>
      <c r="J380" s="46"/>
      <c r="K380" s="46"/>
      <c r="L380" s="143">
        <f t="shared" si="43"/>
        <v>4</v>
      </c>
      <c r="M380" s="4"/>
    </row>
    <row r="381" ht="17.25" customHeight="1">
      <c r="A381" s="74"/>
      <c r="B381" s="71"/>
      <c r="C381" s="150" t="s">
        <v>231</v>
      </c>
      <c r="D381" s="119" t="s">
        <v>159</v>
      </c>
      <c r="E381" s="46"/>
      <c r="F381" s="46">
        <v>2</v>
      </c>
      <c r="G381" s="46">
        <v>2</v>
      </c>
      <c r="H381" s="46"/>
      <c r="I381" s="46"/>
      <c r="J381" s="46"/>
      <c r="K381" s="46"/>
      <c r="L381" s="143">
        <f t="shared" si="43"/>
        <v>4</v>
      </c>
      <c r="M381" s="4"/>
    </row>
    <row r="382" ht="17.25" customHeight="1">
      <c r="A382" s="74"/>
      <c r="B382" s="71"/>
      <c r="C382" s="150" t="s">
        <v>55</v>
      </c>
      <c r="D382" s="119" t="s">
        <v>56</v>
      </c>
      <c r="E382" s="46">
        <v>1</v>
      </c>
      <c r="F382" s="46"/>
      <c r="G382" s="46"/>
      <c r="H382" s="46"/>
      <c r="I382" s="46"/>
      <c r="J382" s="46"/>
      <c r="K382" s="46"/>
      <c r="L382" s="143">
        <f t="shared" si="43"/>
        <v>1</v>
      </c>
      <c r="M382" s="4"/>
    </row>
    <row r="383" ht="17.25" customHeight="1">
      <c r="A383" s="74"/>
      <c r="B383" s="71"/>
      <c r="C383" s="150" t="s">
        <v>207</v>
      </c>
      <c r="D383" s="119" t="s">
        <v>105</v>
      </c>
      <c r="E383" s="46"/>
      <c r="F383" s="46"/>
      <c r="G383" s="46"/>
      <c r="H383" s="46"/>
      <c r="I383" s="46"/>
      <c r="J383" s="46">
        <v>2</v>
      </c>
      <c r="K383" s="46"/>
      <c r="L383" s="143">
        <f t="shared" si="43"/>
        <v>2</v>
      </c>
      <c r="M383" s="4"/>
    </row>
    <row r="384" ht="17.25" customHeight="1">
      <c r="A384" s="74"/>
      <c r="B384" s="71"/>
      <c r="C384" s="150" t="s">
        <v>242</v>
      </c>
      <c r="D384" s="119" t="s">
        <v>105</v>
      </c>
      <c r="E384" s="46"/>
      <c r="F384" s="46"/>
      <c r="G384" s="46"/>
      <c r="H384" s="46"/>
      <c r="I384" s="46"/>
      <c r="J384" s="46"/>
      <c r="K384" s="46">
        <v>1</v>
      </c>
      <c r="L384" s="143">
        <f t="shared" si="43"/>
        <v>1</v>
      </c>
      <c r="M384" s="4"/>
    </row>
    <row r="385" ht="17.25" customHeight="1">
      <c r="A385" s="74"/>
      <c r="B385" s="71"/>
      <c r="C385" s="150" t="s">
        <v>150</v>
      </c>
      <c r="D385" s="119" t="s">
        <v>65</v>
      </c>
      <c r="E385" s="46"/>
      <c r="F385" s="46">
        <v>1</v>
      </c>
      <c r="G385" s="46"/>
      <c r="H385" s="46"/>
      <c r="I385" s="46"/>
      <c r="J385" s="46"/>
      <c r="K385" s="46"/>
      <c r="L385" s="144">
        <f t="shared" si="43"/>
        <v>1</v>
      </c>
      <c r="M385" s="4"/>
    </row>
    <row r="386" ht="17.25" customHeight="1">
      <c r="A386" s="74"/>
      <c r="B386" s="135"/>
      <c r="C386" s="65"/>
      <c r="D386" s="75"/>
      <c r="E386" s="67"/>
      <c r="F386" s="67"/>
      <c r="G386" s="67"/>
      <c r="H386" s="67"/>
      <c r="I386" s="67"/>
      <c r="J386" s="67"/>
      <c r="K386" s="238"/>
      <c r="L386" s="59">
        <f>SUM(L378:L381)</f>
        <v>10</v>
      </c>
      <c r="M386" s="4"/>
    </row>
    <row r="387" ht="18" customHeight="1">
      <c r="A387" s="74">
        <v>65</v>
      </c>
      <c r="B387" s="71" t="s">
        <v>271</v>
      </c>
      <c r="C387" s="120" t="s">
        <v>164</v>
      </c>
      <c r="D387" s="119" t="s">
        <v>165</v>
      </c>
      <c r="E387" s="46"/>
      <c r="F387" s="46"/>
      <c r="G387" s="46"/>
      <c r="H387" s="46"/>
      <c r="I387" s="46"/>
      <c r="J387" s="46"/>
      <c r="K387" s="46">
        <v>1</v>
      </c>
      <c r="L387" s="52">
        <f t="shared" ref="L387:L413" si="44">SUM(E387:K387)</f>
        <v>1</v>
      </c>
      <c r="M387" s="4"/>
    </row>
    <row r="388" s="239" customFormat="1" ht="17.25" customHeight="1">
      <c r="A388" s="74"/>
      <c r="B388" s="71"/>
      <c r="C388" s="86" t="s">
        <v>272</v>
      </c>
      <c r="D388" s="45" t="s">
        <v>273</v>
      </c>
      <c r="E388" s="87"/>
      <c r="F388" s="87"/>
      <c r="G388" s="87"/>
      <c r="H388" s="87"/>
      <c r="I388" s="87"/>
      <c r="J388" s="87"/>
      <c r="K388" s="123">
        <v>1</v>
      </c>
      <c r="L388" s="52">
        <f t="shared" si="44"/>
        <v>1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239"/>
      <c r="AY388" s="239"/>
      <c r="AZ388" s="239"/>
      <c r="BA388" s="239"/>
      <c r="BB388" s="239"/>
      <c r="BC388" s="239"/>
      <c r="BD388" s="239"/>
      <c r="BE388" s="239"/>
      <c r="BF388" s="239"/>
      <c r="BG388" s="239"/>
      <c r="BH388" s="239"/>
      <c r="BI388" s="239"/>
      <c r="BJ388" s="239"/>
      <c r="BK388" s="239"/>
      <c r="BL388" s="239"/>
      <c r="BM388" s="239"/>
      <c r="BN388" s="239"/>
      <c r="BO388" s="239"/>
      <c r="BP388" s="239"/>
      <c r="BQ388" s="239"/>
      <c r="BR388" s="239"/>
      <c r="BS388" s="239"/>
      <c r="BT388" s="239"/>
      <c r="BU388" s="239"/>
      <c r="BV388" s="239"/>
      <c r="BW388" s="239"/>
      <c r="BX388" s="239"/>
      <c r="BY388" s="239"/>
      <c r="BZ388" s="239"/>
      <c r="CA388" s="239"/>
      <c r="CB388" s="239"/>
      <c r="CC388" s="239"/>
      <c r="CD388" s="239"/>
      <c r="CE388" s="239"/>
      <c r="CF388" s="239"/>
      <c r="CG388" s="239"/>
      <c r="CH388" s="239"/>
      <c r="CI388" s="239"/>
      <c r="CJ388" s="239"/>
      <c r="CK388" s="239"/>
      <c r="CL388" s="239"/>
      <c r="CM388" s="239"/>
      <c r="CN388" s="239"/>
      <c r="CO388" s="239"/>
      <c r="CP388" s="239"/>
      <c r="CQ388" s="239"/>
      <c r="CR388" s="239"/>
      <c r="CS388" s="239"/>
      <c r="CT388" s="239"/>
      <c r="CU388" s="239"/>
      <c r="CV388" s="239"/>
      <c r="CW388" s="239"/>
      <c r="CX388" s="239"/>
      <c r="CY388" s="239"/>
      <c r="CZ388" s="239"/>
      <c r="DA388" s="239"/>
      <c r="DB388" s="239"/>
      <c r="DC388" s="239"/>
      <c r="DD388" s="239"/>
      <c r="DE388" s="239"/>
      <c r="DF388" s="239"/>
      <c r="DG388" s="239"/>
      <c r="DH388" s="239"/>
      <c r="DI388" s="239"/>
      <c r="DJ388" s="239"/>
      <c r="DK388" s="239"/>
      <c r="DL388" s="239"/>
      <c r="DM388" s="239"/>
      <c r="DN388" s="239"/>
      <c r="DO388" s="239"/>
      <c r="DP388" s="239"/>
      <c r="DQ388" s="239"/>
      <c r="DR388" s="239"/>
      <c r="DS388" s="239"/>
      <c r="DT388" s="239"/>
      <c r="DU388" s="239"/>
      <c r="DV388" s="239"/>
      <c r="DW388" s="239"/>
      <c r="DX388" s="239"/>
      <c r="DY388" s="239"/>
      <c r="DZ388" s="239"/>
      <c r="EA388" s="239"/>
      <c r="EB388" s="239"/>
      <c r="EC388" s="239"/>
      <c r="ED388" s="239"/>
      <c r="EE388" s="239"/>
      <c r="EF388" s="239"/>
      <c r="EG388" s="239"/>
      <c r="EH388" s="239"/>
      <c r="EI388" s="239"/>
      <c r="EJ388" s="239"/>
      <c r="EK388" s="239"/>
      <c r="EL388" s="239"/>
      <c r="EM388" s="239"/>
      <c r="EN388" s="239"/>
      <c r="EO388" s="239"/>
      <c r="EP388" s="239"/>
      <c r="EQ388" s="239"/>
      <c r="ER388" s="239"/>
      <c r="ES388" s="239"/>
      <c r="ET388" s="239"/>
      <c r="EU388" s="239"/>
      <c r="EV388" s="239"/>
      <c r="EW388" s="239"/>
      <c r="EX388" s="239"/>
      <c r="EY388" s="239"/>
      <c r="EZ388" s="239"/>
      <c r="FA388" s="239"/>
      <c r="FB388" s="239"/>
      <c r="FC388" s="239"/>
      <c r="FD388" s="239"/>
      <c r="FE388" s="239"/>
      <c r="FF388" s="239"/>
      <c r="FG388" s="239"/>
      <c r="FH388" s="239"/>
      <c r="FI388" s="239"/>
      <c r="FJ388" s="239"/>
      <c r="FK388" s="239"/>
      <c r="FL388" s="239"/>
      <c r="FM388" s="239"/>
      <c r="FN388" s="239"/>
      <c r="FO388" s="239"/>
      <c r="FP388" s="239"/>
      <c r="FQ388" s="239"/>
      <c r="FR388" s="239"/>
      <c r="FS388" s="239"/>
      <c r="FT388" s="239"/>
      <c r="FU388" s="239"/>
      <c r="FV388" s="239"/>
      <c r="FW388" s="239"/>
      <c r="FX388" s="239"/>
      <c r="FY388" s="239"/>
      <c r="FZ388" s="239"/>
      <c r="GA388" s="239"/>
      <c r="GB388" s="239"/>
      <c r="GC388" s="239"/>
      <c r="GD388" s="239"/>
      <c r="GE388" s="239"/>
      <c r="GF388" s="239"/>
      <c r="GG388" s="239"/>
      <c r="GH388" s="239"/>
      <c r="GI388" s="239"/>
      <c r="GJ388" s="239"/>
      <c r="GK388" s="239"/>
      <c r="GL388" s="239"/>
      <c r="GM388" s="239"/>
      <c r="GN388" s="239"/>
      <c r="GO388" s="239"/>
      <c r="GP388" s="239"/>
      <c r="GQ388" s="239"/>
      <c r="GR388" s="239"/>
      <c r="GS388" s="239"/>
      <c r="GT388" s="239"/>
      <c r="GU388" s="239"/>
      <c r="GV388" s="239"/>
      <c r="GW388" s="239"/>
      <c r="GX388" s="239"/>
      <c r="GY388" s="239"/>
      <c r="GZ388" s="239"/>
      <c r="HA388" s="239"/>
      <c r="HB388" s="239"/>
      <c r="HC388" s="239"/>
      <c r="HD388" s="239"/>
      <c r="HE388" s="239"/>
      <c r="HF388" s="239"/>
      <c r="HG388" s="239"/>
      <c r="HH388" s="239"/>
      <c r="HI388" s="239"/>
      <c r="HJ388" s="239"/>
      <c r="HK388" s="239"/>
      <c r="HL388" s="239"/>
      <c r="HM388" s="239"/>
      <c r="HN388" s="239"/>
      <c r="HO388" s="239"/>
      <c r="HP388" s="239"/>
      <c r="HQ388" s="239"/>
      <c r="HR388" s="239"/>
      <c r="HS388" s="239"/>
      <c r="HT388" s="239"/>
      <c r="HU388" s="239"/>
      <c r="HV388" s="239"/>
      <c r="HW388" s="239"/>
      <c r="HX388" s="239"/>
      <c r="HY388" s="239"/>
      <c r="HZ388" s="239"/>
      <c r="IA388" s="239"/>
      <c r="IB388" s="239"/>
      <c r="IC388" s="239"/>
      <c r="ID388" s="239"/>
      <c r="IE388" s="239"/>
      <c r="IF388" s="239"/>
      <c r="IG388" s="239"/>
      <c r="IH388" s="239"/>
      <c r="II388" s="239"/>
      <c r="IJ388" s="239"/>
      <c r="IK388" s="239"/>
      <c r="IL388" s="239"/>
      <c r="IM388" s="239"/>
      <c r="IN388" s="239"/>
      <c r="IO388" s="239"/>
      <c r="IP388" s="239"/>
      <c r="IQ388" s="239"/>
      <c r="IR388" s="239"/>
      <c r="IS388" s="239"/>
      <c r="IT388" s="239"/>
      <c r="IU388" s="239"/>
      <c r="IV388" s="239"/>
      <c r="IW388" s="239"/>
    </row>
    <row r="389" s="239" customFormat="1" ht="17.25" customHeight="1">
      <c r="A389" s="74"/>
      <c r="B389" s="71"/>
      <c r="C389" s="86" t="s">
        <v>154</v>
      </c>
      <c r="D389" s="45" t="s">
        <v>155</v>
      </c>
      <c r="E389" s="87">
        <v>1</v>
      </c>
      <c r="F389" s="87"/>
      <c r="G389" s="87"/>
      <c r="H389" s="87"/>
      <c r="I389" s="87"/>
      <c r="J389" s="87"/>
      <c r="K389" s="123"/>
      <c r="L389" s="52">
        <f t="shared" si="44"/>
        <v>1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239"/>
      <c r="AY389" s="239"/>
      <c r="AZ389" s="239"/>
      <c r="BA389" s="239"/>
      <c r="BB389" s="239"/>
      <c r="BC389" s="239"/>
      <c r="BD389" s="239"/>
      <c r="BE389" s="239"/>
      <c r="BF389" s="239"/>
      <c r="BG389" s="239"/>
      <c r="BH389" s="239"/>
      <c r="BI389" s="239"/>
      <c r="BJ389" s="239"/>
      <c r="BK389" s="239"/>
      <c r="BL389" s="239"/>
      <c r="BM389" s="239"/>
      <c r="BN389" s="239"/>
      <c r="BO389" s="239"/>
      <c r="BP389" s="239"/>
      <c r="BQ389" s="239"/>
      <c r="BR389" s="239"/>
      <c r="BS389" s="239"/>
      <c r="BT389" s="239"/>
      <c r="BU389" s="239"/>
      <c r="BV389" s="239"/>
      <c r="BW389" s="239"/>
      <c r="BX389" s="239"/>
      <c r="BY389" s="239"/>
      <c r="BZ389" s="239"/>
      <c r="CA389" s="239"/>
      <c r="CB389" s="239"/>
      <c r="CC389" s="239"/>
      <c r="CD389" s="239"/>
      <c r="CE389" s="239"/>
      <c r="CF389" s="239"/>
      <c r="CG389" s="239"/>
      <c r="CH389" s="239"/>
      <c r="CI389" s="239"/>
      <c r="CJ389" s="239"/>
      <c r="CK389" s="239"/>
      <c r="CL389" s="239"/>
      <c r="CM389" s="239"/>
      <c r="CN389" s="239"/>
      <c r="CO389" s="239"/>
      <c r="CP389" s="239"/>
      <c r="CQ389" s="239"/>
      <c r="CR389" s="239"/>
      <c r="CS389" s="239"/>
      <c r="CT389" s="239"/>
      <c r="CU389" s="239"/>
      <c r="CV389" s="239"/>
      <c r="CW389" s="239"/>
      <c r="CX389" s="239"/>
      <c r="CY389" s="239"/>
      <c r="CZ389" s="239"/>
      <c r="DA389" s="239"/>
      <c r="DB389" s="239"/>
      <c r="DC389" s="239"/>
      <c r="DD389" s="239"/>
      <c r="DE389" s="239"/>
      <c r="DF389" s="239"/>
      <c r="DG389" s="239"/>
      <c r="DH389" s="239"/>
      <c r="DI389" s="239"/>
      <c r="DJ389" s="239"/>
      <c r="DK389" s="239"/>
      <c r="DL389" s="239"/>
      <c r="DM389" s="239"/>
      <c r="DN389" s="239"/>
      <c r="DO389" s="239"/>
      <c r="DP389" s="239"/>
      <c r="DQ389" s="239"/>
      <c r="DR389" s="239"/>
      <c r="DS389" s="239"/>
      <c r="DT389" s="239"/>
      <c r="DU389" s="239"/>
      <c r="DV389" s="239"/>
      <c r="DW389" s="239"/>
      <c r="DX389" s="239"/>
      <c r="DY389" s="239"/>
      <c r="DZ389" s="239"/>
      <c r="EA389" s="239"/>
      <c r="EB389" s="239"/>
      <c r="EC389" s="239"/>
      <c r="ED389" s="239"/>
      <c r="EE389" s="239"/>
      <c r="EF389" s="239"/>
      <c r="EG389" s="239"/>
      <c r="EH389" s="239"/>
      <c r="EI389" s="239"/>
      <c r="EJ389" s="239"/>
      <c r="EK389" s="239"/>
      <c r="EL389" s="239"/>
      <c r="EM389" s="239"/>
      <c r="EN389" s="239"/>
      <c r="EO389" s="239"/>
      <c r="EP389" s="239"/>
      <c r="EQ389" s="239"/>
      <c r="ER389" s="239"/>
      <c r="ES389" s="239"/>
      <c r="ET389" s="239"/>
      <c r="EU389" s="239"/>
      <c r="EV389" s="239"/>
      <c r="EW389" s="239"/>
      <c r="EX389" s="239"/>
      <c r="EY389" s="239"/>
      <c r="EZ389" s="239"/>
      <c r="FA389" s="239"/>
      <c r="FB389" s="239"/>
      <c r="FC389" s="239"/>
      <c r="FD389" s="239"/>
      <c r="FE389" s="239"/>
      <c r="FF389" s="239"/>
      <c r="FG389" s="239"/>
      <c r="FH389" s="239"/>
      <c r="FI389" s="239"/>
      <c r="FJ389" s="239"/>
      <c r="FK389" s="239"/>
      <c r="FL389" s="239"/>
      <c r="FM389" s="239"/>
      <c r="FN389" s="239"/>
      <c r="FO389" s="239"/>
      <c r="FP389" s="239"/>
      <c r="FQ389" s="239"/>
      <c r="FR389" s="239"/>
      <c r="FS389" s="239"/>
      <c r="FT389" s="239"/>
      <c r="FU389" s="239"/>
      <c r="FV389" s="239"/>
      <c r="FW389" s="239"/>
      <c r="FX389" s="239"/>
      <c r="FY389" s="239"/>
      <c r="FZ389" s="239"/>
      <c r="GA389" s="239"/>
      <c r="GB389" s="239"/>
      <c r="GC389" s="239"/>
      <c r="GD389" s="239"/>
      <c r="GE389" s="239"/>
      <c r="GF389" s="239"/>
      <c r="GG389" s="239"/>
      <c r="GH389" s="239"/>
      <c r="GI389" s="239"/>
      <c r="GJ389" s="239"/>
      <c r="GK389" s="239"/>
      <c r="GL389" s="239"/>
      <c r="GM389" s="239"/>
      <c r="GN389" s="239"/>
      <c r="GO389" s="239"/>
      <c r="GP389" s="239"/>
      <c r="GQ389" s="239"/>
      <c r="GR389" s="239"/>
      <c r="GS389" s="239"/>
      <c r="GT389" s="239"/>
      <c r="GU389" s="239"/>
      <c r="GV389" s="239"/>
      <c r="GW389" s="239"/>
      <c r="GX389" s="239"/>
      <c r="GY389" s="239"/>
      <c r="GZ389" s="239"/>
      <c r="HA389" s="239"/>
      <c r="HB389" s="239"/>
      <c r="HC389" s="239"/>
      <c r="HD389" s="239"/>
      <c r="HE389" s="239"/>
      <c r="HF389" s="239"/>
      <c r="HG389" s="239"/>
      <c r="HH389" s="239"/>
      <c r="HI389" s="239"/>
      <c r="HJ389" s="239"/>
      <c r="HK389" s="239"/>
      <c r="HL389" s="239"/>
      <c r="HM389" s="239"/>
      <c r="HN389" s="239"/>
      <c r="HO389" s="239"/>
      <c r="HP389" s="239"/>
      <c r="HQ389" s="239"/>
      <c r="HR389" s="239"/>
      <c r="HS389" s="239"/>
      <c r="HT389" s="239"/>
      <c r="HU389" s="239"/>
      <c r="HV389" s="239"/>
      <c r="HW389" s="239"/>
      <c r="HX389" s="239"/>
      <c r="HY389" s="239"/>
      <c r="HZ389" s="239"/>
      <c r="IA389" s="239"/>
      <c r="IB389" s="239"/>
      <c r="IC389" s="239"/>
      <c r="ID389" s="239"/>
      <c r="IE389" s="239"/>
      <c r="IF389" s="239"/>
      <c r="IG389" s="239"/>
      <c r="IH389" s="239"/>
      <c r="II389" s="239"/>
      <c r="IJ389" s="239"/>
      <c r="IK389" s="239"/>
      <c r="IL389" s="239"/>
      <c r="IM389" s="239"/>
      <c r="IN389" s="239"/>
      <c r="IO389" s="239"/>
      <c r="IP389" s="239"/>
      <c r="IQ389" s="239"/>
      <c r="IR389" s="239"/>
      <c r="IS389" s="239"/>
      <c r="IT389" s="239"/>
      <c r="IU389" s="239"/>
      <c r="IV389" s="239"/>
      <c r="IW389" s="239"/>
    </row>
    <row r="390" ht="17.25" customHeight="1">
      <c r="A390" s="74"/>
      <c r="B390" s="71"/>
      <c r="C390" s="86" t="s">
        <v>94</v>
      </c>
      <c r="D390" s="45" t="s">
        <v>95</v>
      </c>
      <c r="E390" s="87"/>
      <c r="F390" s="87">
        <v>1</v>
      </c>
      <c r="G390" s="87"/>
      <c r="H390" s="87"/>
      <c r="I390" s="87"/>
      <c r="J390" s="87"/>
      <c r="K390" s="123"/>
      <c r="L390" s="52">
        <f t="shared" si="44"/>
        <v>1</v>
      </c>
      <c r="M390" s="4"/>
    </row>
    <row r="391" ht="17.25" customHeight="1">
      <c r="A391" s="74"/>
      <c r="B391" s="71"/>
      <c r="C391" s="86" t="s">
        <v>10</v>
      </c>
      <c r="D391" s="45" t="s">
        <v>11</v>
      </c>
      <c r="E391" s="87"/>
      <c r="F391" s="87"/>
      <c r="G391" s="87">
        <v>1</v>
      </c>
      <c r="H391" s="87">
        <v>2</v>
      </c>
      <c r="I391" s="87"/>
      <c r="J391" s="87"/>
      <c r="K391" s="123"/>
      <c r="L391" s="52">
        <f t="shared" si="44"/>
        <v>3</v>
      </c>
      <c r="M391" s="4"/>
    </row>
    <row r="392" ht="17.25" customHeight="1">
      <c r="A392" s="74"/>
      <c r="B392" s="71"/>
      <c r="C392" s="86" t="s">
        <v>12</v>
      </c>
      <c r="D392" s="45" t="s">
        <v>13</v>
      </c>
      <c r="E392" s="87"/>
      <c r="F392" s="87"/>
      <c r="G392" s="87"/>
      <c r="H392" s="87"/>
      <c r="I392" s="87"/>
      <c r="J392" s="87">
        <v>1</v>
      </c>
      <c r="K392" s="123">
        <v>2</v>
      </c>
      <c r="L392" s="52">
        <f t="shared" si="44"/>
        <v>3</v>
      </c>
      <c r="M392" s="4"/>
    </row>
    <row r="393" ht="17.25" customHeight="1">
      <c r="A393" s="74"/>
      <c r="B393" s="71"/>
      <c r="C393" s="86" t="s">
        <v>148</v>
      </c>
      <c r="D393" s="45" t="s">
        <v>149</v>
      </c>
      <c r="E393" s="87"/>
      <c r="F393" s="87"/>
      <c r="G393" s="87"/>
      <c r="H393" s="87"/>
      <c r="I393" s="87"/>
      <c r="J393" s="87"/>
      <c r="K393" s="123">
        <v>1</v>
      </c>
      <c r="L393" s="52">
        <f t="shared" si="44"/>
        <v>1</v>
      </c>
      <c r="M393" s="4"/>
    </row>
    <row r="394" ht="17.25" customHeight="1">
      <c r="A394" s="74"/>
      <c r="B394" s="71"/>
      <c r="C394" s="86" t="s">
        <v>150</v>
      </c>
      <c r="D394" s="45" t="s">
        <v>65</v>
      </c>
      <c r="E394" s="87"/>
      <c r="F394" s="87"/>
      <c r="G394" s="87"/>
      <c r="H394" s="87">
        <v>1</v>
      </c>
      <c r="I394" s="87"/>
      <c r="J394" s="87"/>
      <c r="K394" s="123"/>
      <c r="L394" s="52">
        <f t="shared" si="44"/>
        <v>1</v>
      </c>
      <c r="M394" s="4"/>
    </row>
    <row r="395" ht="17.25" customHeight="1">
      <c r="A395" s="74"/>
      <c r="B395" s="71"/>
      <c r="C395" s="86" t="s">
        <v>36</v>
      </c>
      <c r="D395" s="45" t="s">
        <v>37</v>
      </c>
      <c r="E395" s="87"/>
      <c r="F395" s="87"/>
      <c r="G395" s="87">
        <v>3</v>
      </c>
      <c r="H395" s="87"/>
      <c r="I395" s="87"/>
      <c r="J395" s="87"/>
      <c r="K395" s="123"/>
      <c r="L395" s="52">
        <f t="shared" si="44"/>
        <v>3</v>
      </c>
      <c r="M395" s="4"/>
    </row>
    <row r="396" ht="17.25" customHeight="1">
      <c r="A396" s="74"/>
      <c r="B396" s="71"/>
      <c r="C396" s="86" t="s">
        <v>48</v>
      </c>
      <c r="D396" s="45" t="s">
        <v>49</v>
      </c>
      <c r="E396" s="87"/>
      <c r="F396" s="87"/>
      <c r="G396" s="87">
        <v>4</v>
      </c>
      <c r="H396" s="87">
        <v>4</v>
      </c>
      <c r="I396" s="87">
        <v>3</v>
      </c>
      <c r="J396" s="87"/>
      <c r="K396" s="123"/>
      <c r="L396" s="52">
        <f t="shared" si="44"/>
        <v>11</v>
      </c>
      <c r="M396" s="4"/>
    </row>
    <row r="397" ht="17.25" customHeight="1">
      <c r="A397" s="74"/>
      <c r="B397" s="71"/>
      <c r="C397" s="86" t="s">
        <v>44</v>
      </c>
      <c r="D397" s="45" t="s">
        <v>45</v>
      </c>
      <c r="E397" s="87"/>
      <c r="F397" s="87"/>
      <c r="G397" s="87"/>
      <c r="H397" s="87"/>
      <c r="I397" s="87"/>
      <c r="J397" s="87"/>
      <c r="K397" s="123">
        <v>1</v>
      </c>
      <c r="L397" s="52">
        <f t="shared" si="44"/>
        <v>1</v>
      </c>
      <c r="M397" s="4"/>
    </row>
    <row r="398" ht="17.25" customHeight="1">
      <c r="A398" s="74"/>
      <c r="B398" s="71"/>
      <c r="C398" s="86" t="s">
        <v>46</v>
      </c>
      <c r="D398" s="45" t="s">
        <v>47</v>
      </c>
      <c r="E398" s="87"/>
      <c r="F398" s="87"/>
      <c r="G398" s="87"/>
      <c r="H398" s="87">
        <v>1</v>
      </c>
      <c r="I398" s="87"/>
      <c r="J398" s="87"/>
      <c r="K398" s="123"/>
      <c r="L398" s="52">
        <f t="shared" si="44"/>
        <v>1</v>
      </c>
      <c r="M398" s="4"/>
    </row>
    <row r="399" ht="17.25" customHeight="1">
      <c r="A399" s="74"/>
      <c r="B399" s="71"/>
      <c r="C399" s="86" t="s">
        <v>90</v>
      </c>
      <c r="D399" s="45" t="s">
        <v>91</v>
      </c>
      <c r="E399" s="87"/>
      <c r="F399" s="87"/>
      <c r="G399" s="87">
        <v>1</v>
      </c>
      <c r="H399" s="87"/>
      <c r="I399" s="87"/>
      <c r="J399" s="87"/>
      <c r="K399" s="123"/>
      <c r="L399" s="52">
        <f t="shared" si="44"/>
        <v>1</v>
      </c>
      <c r="M399" s="4"/>
    </row>
    <row r="400" ht="17.25" customHeight="1">
      <c r="A400" s="74"/>
      <c r="B400" s="71"/>
      <c r="C400" s="86" t="s">
        <v>210</v>
      </c>
      <c r="D400" s="45" t="s">
        <v>211</v>
      </c>
      <c r="E400" s="87"/>
      <c r="F400" s="87"/>
      <c r="G400" s="87"/>
      <c r="H400" s="87"/>
      <c r="I400" s="87"/>
      <c r="J400" s="87"/>
      <c r="K400" s="123">
        <v>2</v>
      </c>
      <c r="L400" s="52">
        <f t="shared" si="44"/>
        <v>2</v>
      </c>
      <c r="M400" s="4"/>
    </row>
    <row r="401" ht="17.25" customHeight="1">
      <c r="A401" s="74"/>
      <c r="B401" s="71"/>
      <c r="C401" s="86" t="s">
        <v>76</v>
      </c>
      <c r="D401" s="45" t="s">
        <v>77</v>
      </c>
      <c r="E401" s="87"/>
      <c r="F401" s="87"/>
      <c r="G401" s="87"/>
      <c r="H401" s="87">
        <v>4</v>
      </c>
      <c r="I401" s="87"/>
      <c r="J401" s="87"/>
      <c r="K401" s="123"/>
      <c r="L401" s="52">
        <f t="shared" si="44"/>
        <v>4</v>
      </c>
      <c r="M401" s="4"/>
    </row>
    <row r="402" ht="17.25" customHeight="1">
      <c r="A402" s="74"/>
      <c r="B402" s="71"/>
      <c r="C402" s="86" t="s">
        <v>216</v>
      </c>
      <c r="D402" s="45" t="s">
        <v>217</v>
      </c>
      <c r="E402" s="87"/>
      <c r="F402" s="87"/>
      <c r="G402" s="87">
        <v>1</v>
      </c>
      <c r="H402" s="87">
        <v>1</v>
      </c>
      <c r="I402" s="87"/>
      <c r="J402" s="87"/>
      <c r="K402" s="123"/>
      <c r="L402" s="52">
        <f t="shared" si="44"/>
        <v>2</v>
      </c>
      <c r="M402" s="4"/>
    </row>
    <row r="403" ht="17.25" customHeight="1">
      <c r="A403" s="74"/>
      <c r="B403" s="71"/>
      <c r="C403" s="86" t="s">
        <v>185</v>
      </c>
      <c r="D403" s="45" t="s">
        <v>186</v>
      </c>
      <c r="E403" s="87"/>
      <c r="F403" s="87"/>
      <c r="G403" s="87"/>
      <c r="H403" s="87"/>
      <c r="I403" s="87"/>
      <c r="J403" s="87"/>
      <c r="K403" s="123">
        <v>1</v>
      </c>
      <c r="L403" s="52">
        <f t="shared" si="44"/>
        <v>1</v>
      </c>
      <c r="M403" s="4"/>
    </row>
    <row r="404" ht="17.25" customHeight="1">
      <c r="A404" s="74"/>
      <c r="B404" s="71"/>
      <c r="C404" s="86" t="s">
        <v>81</v>
      </c>
      <c r="D404" s="45" t="s">
        <v>82</v>
      </c>
      <c r="E404" s="87"/>
      <c r="F404" s="87">
        <v>1</v>
      </c>
      <c r="G404" s="87">
        <v>2</v>
      </c>
      <c r="H404" s="87"/>
      <c r="I404" s="87"/>
      <c r="J404" s="87"/>
      <c r="K404" s="123"/>
      <c r="L404" s="52">
        <f t="shared" si="44"/>
        <v>3</v>
      </c>
      <c r="M404" s="4"/>
    </row>
    <row r="405" ht="17.25" customHeight="1">
      <c r="A405" s="74"/>
      <c r="B405" s="71"/>
      <c r="C405" s="86" t="s">
        <v>86</v>
      </c>
      <c r="D405" s="45" t="s">
        <v>87</v>
      </c>
      <c r="E405" s="87"/>
      <c r="F405" s="87"/>
      <c r="G405" s="87"/>
      <c r="H405" s="87"/>
      <c r="I405" s="87"/>
      <c r="J405" s="87"/>
      <c r="K405" s="123">
        <v>2</v>
      </c>
      <c r="L405" s="52">
        <f t="shared" si="44"/>
        <v>2</v>
      </c>
      <c r="M405" s="4"/>
    </row>
    <row r="406" ht="17.25" customHeight="1">
      <c r="A406" s="74"/>
      <c r="B406" s="71"/>
      <c r="C406" s="86" t="s">
        <v>84</v>
      </c>
      <c r="D406" s="45" t="s">
        <v>85</v>
      </c>
      <c r="E406" s="87"/>
      <c r="F406" s="87"/>
      <c r="G406" s="87">
        <v>1</v>
      </c>
      <c r="H406" s="87"/>
      <c r="I406" s="87"/>
      <c r="J406" s="87"/>
      <c r="K406" s="123"/>
      <c r="L406" s="52">
        <f t="shared" si="44"/>
        <v>1</v>
      </c>
      <c r="M406" s="4"/>
    </row>
    <row r="407" ht="17.25" customHeight="1">
      <c r="A407" s="74"/>
      <c r="B407" s="71"/>
      <c r="C407" s="86" t="s">
        <v>146</v>
      </c>
      <c r="D407" s="45" t="s">
        <v>147</v>
      </c>
      <c r="E407" s="87"/>
      <c r="F407" s="87"/>
      <c r="G407" s="87"/>
      <c r="H407" s="87"/>
      <c r="I407" s="87"/>
      <c r="J407" s="87">
        <v>1</v>
      </c>
      <c r="K407" s="123"/>
      <c r="L407" s="52">
        <f t="shared" si="44"/>
        <v>1</v>
      </c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  <c r="DE407" s="6"/>
      <c r="DF407" s="6"/>
      <c r="DG407" s="6"/>
      <c r="DH407" s="6"/>
      <c r="DI407" s="6"/>
      <c r="DJ407" s="6"/>
      <c r="DK407" s="6"/>
      <c r="DL407" s="6"/>
      <c r="DM407" s="6"/>
      <c r="DN407" s="6"/>
      <c r="DO407" s="6"/>
      <c r="DP407" s="6"/>
      <c r="DQ407" s="6"/>
      <c r="DR407" s="6"/>
      <c r="DS407" s="6"/>
      <c r="DT407" s="6"/>
      <c r="DU407" s="6"/>
      <c r="DV407" s="6"/>
      <c r="DW407" s="6"/>
      <c r="DX407" s="6"/>
      <c r="DY407" s="6"/>
      <c r="DZ407" s="6"/>
      <c r="EA407" s="6"/>
      <c r="EB407" s="6"/>
      <c r="EC407" s="6"/>
      <c r="ED407" s="6"/>
      <c r="EE407" s="6"/>
      <c r="EF407" s="6"/>
      <c r="EG407" s="6"/>
      <c r="EH407" s="6"/>
      <c r="EI407" s="6"/>
      <c r="EJ407" s="6"/>
      <c r="EK407" s="6"/>
      <c r="EL407" s="6"/>
      <c r="EM407" s="6"/>
      <c r="EN407" s="6"/>
      <c r="EO407" s="6"/>
      <c r="EP407" s="6"/>
      <c r="EQ407" s="6"/>
      <c r="ER407" s="6"/>
      <c r="ES407" s="6"/>
      <c r="ET407" s="6"/>
      <c r="EU407" s="6"/>
      <c r="EV407" s="6"/>
      <c r="EW407" s="6"/>
      <c r="EX407" s="6"/>
      <c r="EY407" s="6"/>
      <c r="EZ407" s="6"/>
      <c r="FA407" s="6"/>
      <c r="FB407" s="6"/>
      <c r="FC407" s="6"/>
      <c r="FD407" s="6"/>
      <c r="FE407" s="6"/>
      <c r="FF407" s="6"/>
      <c r="FG407" s="6"/>
      <c r="FH407" s="6"/>
      <c r="FI407" s="6"/>
      <c r="FJ407" s="6"/>
      <c r="FK407" s="6"/>
      <c r="FL407" s="6"/>
      <c r="FM407" s="6"/>
      <c r="FN407" s="6"/>
      <c r="FO407" s="6"/>
      <c r="FP407" s="6"/>
      <c r="FQ407" s="6"/>
      <c r="FR407" s="6"/>
      <c r="FS407" s="6"/>
      <c r="FT407" s="6"/>
      <c r="FU407" s="6"/>
      <c r="FV407" s="6"/>
      <c r="FW407" s="6"/>
      <c r="FX407" s="6"/>
      <c r="FY407" s="6"/>
      <c r="FZ407" s="6"/>
      <c r="GA407" s="6"/>
      <c r="GB407" s="6"/>
      <c r="GC407" s="6"/>
      <c r="GD407" s="6"/>
      <c r="GE407" s="6"/>
      <c r="GF407" s="6"/>
      <c r="GG407" s="6"/>
      <c r="GH407" s="6"/>
      <c r="GI407" s="6"/>
      <c r="GJ407" s="6"/>
      <c r="GK407" s="6"/>
      <c r="GL407" s="6"/>
      <c r="GM407" s="6"/>
      <c r="GN407" s="6"/>
      <c r="GO407" s="6"/>
      <c r="GP407" s="6"/>
      <c r="GQ407" s="6"/>
      <c r="GR407" s="6"/>
      <c r="GS407" s="6"/>
      <c r="GT407" s="6"/>
      <c r="GU407" s="6"/>
      <c r="GV407" s="6"/>
      <c r="GW407" s="6"/>
      <c r="GX407" s="6"/>
      <c r="GY407" s="6"/>
      <c r="GZ407" s="6"/>
      <c r="HA407" s="6"/>
      <c r="HB407" s="6"/>
      <c r="HC407" s="6"/>
      <c r="HD407" s="6"/>
      <c r="HE407" s="6"/>
      <c r="HF407" s="6"/>
      <c r="HG407" s="6"/>
      <c r="HH407" s="6"/>
      <c r="HI407" s="6"/>
      <c r="HJ407" s="6"/>
      <c r="HK407" s="6"/>
      <c r="HL407" s="6"/>
      <c r="HM407" s="6"/>
      <c r="HN407" s="6"/>
      <c r="HO407" s="6"/>
      <c r="HP407" s="6"/>
      <c r="HQ407" s="6"/>
      <c r="HR407" s="6"/>
      <c r="HS407" s="6"/>
      <c r="HT407" s="6"/>
      <c r="HU407" s="6"/>
      <c r="HV407" s="6"/>
      <c r="HW407" s="6"/>
      <c r="HX407" s="6"/>
      <c r="HY407" s="6"/>
      <c r="HZ407" s="6"/>
      <c r="IA407" s="6"/>
      <c r="IB407" s="6"/>
      <c r="IC407" s="6"/>
      <c r="ID407" s="6"/>
      <c r="IE407" s="6"/>
      <c r="IF407" s="6"/>
      <c r="IG407" s="6"/>
      <c r="IH407" s="6"/>
      <c r="II407" s="6"/>
      <c r="IJ407" s="6"/>
      <c r="IK407" s="6"/>
      <c r="IL407" s="6"/>
      <c r="IM407" s="6"/>
      <c r="IN407" s="6"/>
      <c r="IO407" s="6"/>
      <c r="IP407" s="6"/>
      <c r="IQ407" s="6"/>
      <c r="IR407" s="6"/>
      <c r="IS407" s="6"/>
      <c r="IT407" s="6"/>
      <c r="IU407" s="6"/>
      <c r="IV407" s="6"/>
      <c r="IW407" s="6"/>
    </row>
    <row r="408" ht="17.25" customHeight="1">
      <c r="A408" s="74"/>
      <c r="B408" s="71"/>
      <c r="C408" s="86" t="s">
        <v>26</v>
      </c>
      <c r="D408" s="45" t="s">
        <v>27</v>
      </c>
      <c r="E408" s="87"/>
      <c r="F408" s="87"/>
      <c r="G408" s="87">
        <v>1</v>
      </c>
      <c r="H408" s="87"/>
      <c r="I408" s="87"/>
      <c r="J408" s="87"/>
      <c r="K408" s="123"/>
      <c r="L408" s="52">
        <f t="shared" si="44"/>
        <v>1</v>
      </c>
      <c r="M408" s="4"/>
    </row>
    <row r="409" ht="17.25" customHeight="1">
      <c r="A409" s="74"/>
      <c r="B409" s="71"/>
      <c r="C409" s="86" t="s">
        <v>274</v>
      </c>
      <c r="D409" s="45" t="s">
        <v>15</v>
      </c>
      <c r="E409" s="87"/>
      <c r="F409" s="87"/>
      <c r="G409" s="87"/>
      <c r="H409" s="87"/>
      <c r="I409" s="87"/>
      <c r="J409" s="87">
        <v>2</v>
      </c>
      <c r="K409" s="123">
        <v>1</v>
      </c>
      <c r="L409" s="52">
        <f t="shared" si="44"/>
        <v>3</v>
      </c>
      <c r="M409" s="4"/>
    </row>
    <row r="410" ht="17.25" customHeight="1">
      <c r="A410" s="74"/>
      <c r="B410" s="71"/>
      <c r="C410" s="86" t="s">
        <v>275</v>
      </c>
      <c r="D410" s="45" t="s">
        <v>136</v>
      </c>
      <c r="E410" s="87"/>
      <c r="F410" s="87">
        <v>2</v>
      </c>
      <c r="G410" s="87"/>
      <c r="H410" s="87"/>
      <c r="I410" s="87"/>
      <c r="J410" s="87"/>
      <c r="K410" s="123"/>
      <c r="L410" s="52">
        <f t="shared" si="44"/>
        <v>2</v>
      </c>
      <c r="M410" s="4"/>
    </row>
    <row r="411" ht="17.25" customHeight="1">
      <c r="A411" s="74"/>
      <c r="B411" s="71"/>
      <c r="C411" s="86" t="s">
        <v>237</v>
      </c>
      <c r="D411" s="45" t="s">
        <v>110</v>
      </c>
      <c r="E411" s="87"/>
      <c r="F411" s="87"/>
      <c r="G411" s="87">
        <v>1</v>
      </c>
      <c r="H411" s="87"/>
      <c r="I411" s="87"/>
      <c r="J411" s="87"/>
      <c r="K411" s="123"/>
      <c r="L411" s="52">
        <f t="shared" si="44"/>
        <v>1</v>
      </c>
      <c r="M411" s="4"/>
    </row>
    <row r="412" ht="17.25" customHeight="1">
      <c r="A412" s="74"/>
      <c r="B412" s="71"/>
      <c r="C412" s="86" t="s">
        <v>244</v>
      </c>
      <c r="D412" s="45" t="s">
        <v>63</v>
      </c>
      <c r="E412" s="87"/>
      <c r="F412" s="87"/>
      <c r="G412" s="87"/>
      <c r="H412" s="87"/>
      <c r="I412" s="87"/>
      <c r="J412" s="87"/>
      <c r="K412" s="123">
        <v>1</v>
      </c>
      <c r="L412" s="52">
        <f t="shared" si="44"/>
        <v>1</v>
      </c>
      <c r="M412" s="4"/>
    </row>
    <row r="413" ht="17.25" customHeight="1">
      <c r="A413" s="74"/>
      <c r="B413" s="71"/>
      <c r="C413" s="86" t="s">
        <v>59</v>
      </c>
      <c r="D413" s="45" t="s">
        <v>60</v>
      </c>
      <c r="E413" s="87"/>
      <c r="F413" s="87"/>
      <c r="G413" s="87">
        <v>3</v>
      </c>
      <c r="H413" s="87"/>
      <c r="I413" s="87"/>
      <c r="J413" s="87"/>
      <c r="K413" s="123"/>
      <c r="L413" s="52">
        <f t="shared" si="44"/>
        <v>3</v>
      </c>
      <c r="M413" s="4"/>
    </row>
    <row r="414" ht="17.25" customHeight="1">
      <c r="A414" s="74"/>
      <c r="B414" s="71"/>
      <c r="C414" s="86"/>
      <c r="D414" s="45"/>
      <c r="E414" s="87"/>
      <c r="F414" s="87"/>
      <c r="G414" s="87"/>
      <c r="H414" s="87"/>
      <c r="I414" s="87"/>
      <c r="J414" s="87"/>
      <c r="K414" s="87"/>
      <c r="L414" s="89">
        <f>SUM(L387:L413)</f>
        <v>56</v>
      </c>
      <c r="M414" s="4"/>
    </row>
    <row r="415" ht="17.25" customHeight="1">
      <c r="A415" s="74">
        <v>66</v>
      </c>
      <c r="B415" s="77" t="s">
        <v>276</v>
      </c>
      <c r="C415" s="124" t="s">
        <v>26</v>
      </c>
      <c r="D415" s="92" t="s">
        <v>27</v>
      </c>
      <c r="E415" s="125"/>
      <c r="F415" s="125"/>
      <c r="G415" s="125">
        <v>2</v>
      </c>
      <c r="H415" s="125"/>
      <c r="I415" s="125"/>
      <c r="J415" s="125"/>
      <c r="K415" s="125"/>
      <c r="L415" s="35">
        <f t="shared" ref="L415:L418" si="45">SUM(E415:K415)</f>
        <v>2</v>
      </c>
      <c r="M415" s="4"/>
    </row>
    <row r="416" ht="17.25" customHeight="1">
      <c r="A416" s="74"/>
      <c r="B416" s="81"/>
      <c r="C416" s="86" t="s">
        <v>154</v>
      </c>
      <c r="D416" s="45" t="s">
        <v>155</v>
      </c>
      <c r="E416" s="87">
        <v>2</v>
      </c>
      <c r="F416" s="87">
        <v>2</v>
      </c>
      <c r="G416" s="87">
        <v>1</v>
      </c>
      <c r="H416" s="87"/>
      <c r="I416" s="87"/>
      <c r="J416" s="87"/>
      <c r="K416" s="87"/>
      <c r="L416" s="52">
        <f t="shared" si="45"/>
        <v>5</v>
      </c>
      <c r="M416" s="4"/>
    </row>
    <row r="417" ht="17.25" customHeight="1">
      <c r="A417" s="74"/>
      <c r="B417" s="81"/>
      <c r="C417" s="86" t="s">
        <v>90</v>
      </c>
      <c r="D417" s="45" t="s">
        <v>91</v>
      </c>
      <c r="E417" s="87"/>
      <c r="F417" s="87">
        <v>2</v>
      </c>
      <c r="G417" s="87"/>
      <c r="H417" s="87"/>
      <c r="I417" s="87"/>
      <c r="J417" s="87"/>
      <c r="K417" s="87"/>
      <c r="L417" s="52">
        <f t="shared" si="45"/>
        <v>2</v>
      </c>
      <c r="M417" s="4"/>
    </row>
    <row r="418" ht="17.25" customHeight="1">
      <c r="A418" s="74"/>
      <c r="B418" s="81"/>
      <c r="C418" s="86" t="s">
        <v>88</v>
      </c>
      <c r="D418" s="45" t="s">
        <v>89</v>
      </c>
      <c r="E418" s="87"/>
      <c r="F418" s="87"/>
      <c r="G418" s="87"/>
      <c r="H418" s="87">
        <v>1</v>
      </c>
      <c r="I418" s="87"/>
      <c r="J418" s="87"/>
      <c r="K418" s="87"/>
      <c r="L418" s="52">
        <f t="shared" si="45"/>
        <v>1</v>
      </c>
      <c r="M418" s="4"/>
    </row>
    <row r="419" ht="17.25" customHeight="1">
      <c r="A419" s="74"/>
      <c r="B419" s="80"/>
      <c r="C419" s="65"/>
      <c r="D419" s="75"/>
      <c r="E419" s="67"/>
      <c r="F419" s="67"/>
      <c r="G419" s="67"/>
      <c r="H419" s="67"/>
      <c r="I419" s="67"/>
      <c r="J419" s="67"/>
      <c r="K419" s="67"/>
      <c r="L419" s="59">
        <f>SUM(L415:L418)</f>
        <v>10</v>
      </c>
      <c r="M419" s="4"/>
    </row>
    <row r="420" ht="17.25" customHeight="1">
      <c r="A420" s="74">
        <v>67</v>
      </c>
      <c r="B420" s="71" t="s">
        <v>277</v>
      </c>
      <c r="C420" s="137" t="s">
        <v>278</v>
      </c>
      <c r="D420" s="39" t="s">
        <v>279</v>
      </c>
      <c r="E420" s="32"/>
      <c r="F420" s="32"/>
      <c r="G420" s="32"/>
      <c r="H420" s="32">
        <v>2</v>
      </c>
      <c r="I420" s="32"/>
      <c r="J420" s="32"/>
      <c r="K420" s="138"/>
      <c r="L420" s="83">
        <f t="shared" ref="L420:L421" si="46">SUM(E420:K420)</f>
        <v>2</v>
      </c>
      <c r="M420" s="4"/>
    </row>
    <row r="421" ht="17.25" customHeight="1">
      <c r="A421" s="74"/>
      <c r="B421" s="71"/>
      <c r="C421" s="151" t="s">
        <v>182</v>
      </c>
      <c r="D421" s="45" t="s">
        <v>181</v>
      </c>
      <c r="E421" s="40"/>
      <c r="F421" s="40"/>
      <c r="G421" s="40"/>
      <c r="H421" s="40">
        <v>1</v>
      </c>
      <c r="I421" s="40"/>
      <c r="J421" s="40"/>
      <c r="K421" s="133"/>
      <c r="L421" s="52">
        <f t="shared" si="46"/>
        <v>1</v>
      </c>
      <c r="M421" s="4"/>
    </row>
    <row r="422" ht="17.25" customHeight="1">
      <c r="A422" s="28"/>
      <c r="B422" s="135"/>
      <c r="C422" s="70"/>
      <c r="D422" s="75"/>
      <c r="E422" s="67"/>
      <c r="F422" s="67"/>
      <c r="G422" s="67"/>
      <c r="H422" s="67"/>
      <c r="I422" s="67"/>
      <c r="J422" s="67"/>
      <c r="K422" s="67"/>
      <c r="L422" s="188">
        <f>SUM(L420:L421)</f>
        <v>3</v>
      </c>
      <c r="M422" s="4"/>
    </row>
    <row r="423" ht="17.25" customHeight="1">
      <c r="A423" s="28"/>
      <c r="B423" s="240" t="s">
        <v>280</v>
      </c>
      <c r="C423" s="241" t="s">
        <v>281</v>
      </c>
      <c r="D423" s="39" t="s">
        <v>27</v>
      </c>
      <c r="E423" s="61"/>
      <c r="F423" s="61"/>
      <c r="G423" s="61">
        <v>3</v>
      </c>
      <c r="H423" s="61">
        <v>5</v>
      </c>
      <c r="I423" s="61"/>
      <c r="J423" s="61"/>
      <c r="K423" s="61"/>
      <c r="L423" s="242">
        <f t="shared" ref="L423:L424" si="47">SUM(E423:K423)</f>
        <v>8</v>
      </c>
      <c r="M423" s="4"/>
    </row>
    <row r="424" ht="17.25" customHeight="1">
      <c r="A424" s="36">
        <v>68</v>
      </c>
      <c r="B424" s="243"/>
      <c r="C424" s="244" t="s">
        <v>146</v>
      </c>
      <c r="D424" s="119" t="s">
        <v>147</v>
      </c>
      <c r="E424" s="46"/>
      <c r="F424" s="46"/>
      <c r="G424" s="46"/>
      <c r="H424" s="46"/>
      <c r="I424" s="46"/>
      <c r="J424" s="46">
        <v>3</v>
      </c>
      <c r="K424" s="46"/>
      <c r="L424" s="245">
        <f t="shared" si="47"/>
        <v>3</v>
      </c>
      <c r="M424" s="4"/>
    </row>
    <row r="425" ht="17.25" customHeight="1">
      <c r="A425" s="53"/>
      <c r="B425" s="246"/>
      <c r="C425" s="247"/>
      <c r="D425" s="248"/>
      <c r="E425" s="67"/>
      <c r="F425" s="67"/>
      <c r="G425" s="67"/>
      <c r="H425" s="67"/>
      <c r="I425" s="67"/>
      <c r="J425" s="67"/>
      <c r="K425" s="67"/>
      <c r="L425" s="59">
        <f>SUM(L423:L424)</f>
        <v>11</v>
      </c>
      <c r="M425" s="4"/>
    </row>
    <row r="426" ht="17.25" customHeight="1">
      <c r="A426" s="53">
        <v>69</v>
      </c>
      <c r="B426" s="71" t="s">
        <v>282</v>
      </c>
      <c r="C426" s="151" t="s">
        <v>59</v>
      </c>
      <c r="D426" s="72" t="s">
        <v>60</v>
      </c>
      <c r="E426" s="40"/>
      <c r="F426" s="40">
        <v>2</v>
      </c>
      <c r="G426" s="40">
        <v>2</v>
      </c>
      <c r="H426" s="40">
        <v>3</v>
      </c>
      <c r="I426" s="40"/>
      <c r="J426" s="40"/>
      <c r="K426" s="133"/>
      <c r="L426" s="83">
        <f t="shared" ref="L426:L429" si="48">SUM(E426:K426)</f>
        <v>7</v>
      </c>
      <c r="M426" s="4"/>
    </row>
    <row r="427" ht="17.25" customHeight="1">
      <c r="A427" s="74"/>
      <c r="B427" s="71"/>
      <c r="C427" s="139" t="s">
        <v>52</v>
      </c>
      <c r="D427" s="45" t="s">
        <v>53</v>
      </c>
      <c r="E427" s="87"/>
      <c r="F427" s="87"/>
      <c r="G427" s="87"/>
      <c r="H427" s="87"/>
      <c r="I427" s="87"/>
      <c r="J427" s="87">
        <v>2</v>
      </c>
      <c r="K427" s="123">
        <v>1</v>
      </c>
      <c r="L427" s="52">
        <f t="shared" si="48"/>
        <v>3</v>
      </c>
      <c r="M427" s="4"/>
    </row>
    <row r="428" ht="17.25" customHeight="1">
      <c r="A428" s="74"/>
      <c r="B428" s="71"/>
      <c r="C428" s="139" t="s">
        <v>55</v>
      </c>
      <c r="D428" s="45" t="s">
        <v>56</v>
      </c>
      <c r="E428" s="87">
        <v>4</v>
      </c>
      <c r="F428" s="87">
        <v>2</v>
      </c>
      <c r="G428" s="87">
        <v>2</v>
      </c>
      <c r="H428" s="87">
        <v>2</v>
      </c>
      <c r="I428" s="87"/>
      <c r="J428" s="87"/>
      <c r="K428" s="123"/>
      <c r="L428" s="52">
        <f t="shared" si="48"/>
        <v>10</v>
      </c>
      <c r="M428" s="4"/>
    </row>
    <row r="429" ht="17.25" customHeight="1">
      <c r="A429" s="74"/>
      <c r="B429" s="71"/>
      <c r="C429" s="139" t="s">
        <v>57</v>
      </c>
      <c r="D429" s="45" t="s">
        <v>58</v>
      </c>
      <c r="E429" s="87"/>
      <c r="F429" s="87"/>
      <c r="G429" s="87"/>
      <c r="H429" s="87"/>
      <c r="I429" s="87"/>
      <c r="J429" s="87">
        <v>1</v>
      </c>
      <c r="K429" s="123">
        <v>1</v>
      </c>
      <c r="L429" s="52">
        <f t="shared" si="48"/>
        <v>2</v>
      </c>
      <c r="M429" s="4"/>
    </row>
    <row r="430" ht="17.25" customHeight="1">
      <c r="A430" s="28"/>
      <c r="B430" s="71"/>
      <c r="C430" s="139"/>
      <c r="D430" s="45"/>
      <c r="E430" s="87"/>
      <c r="F430" s="87"/>
      <c r="G430" s="87"/>
      <c r="H430" s="87"/>
      <c r="I430" s="87"/>
      <c r="J430" s="87"/>
      <c r="K430" s="123"/>
      <c r="L430" s="89">
        <f>SUM(L426:L429)</f>
        <v>22</v>
      </c>
      <c r="M430" s="4"/>
    </row>
    <row r="431" ht="17.25" customHeight="1">
      <c r="A431" s="28">
        <v>70</v>
      </c>
      <c r="B431" s="249" t="s">
        <v>283</v>
      </c>
      <c r="C431" s="250" t="s">
        <v>205</v>
      </c>
      <c r="D431" s="140" t="s">
        <v>17</v>
      </c>
      <c r="E431" s="94"/>
      <c r="F431" s="94"/>
      <c r="G431" s="94">
        <v>2</v>
      </c>
      <c r="H431" s="94"/>
      <c r="I431" s="94"/>
      <c r="J431" s="94"/>
      <c r="K431" s="94"/>
      <c r="L431" s="242">
        <f>SUM(E431:K431)</f>
        <v>2</v>
      </c>
      <c r="M431" s="4"/>
    </row>
    <row r="432" ht="17.25" customHeight="1">
      <c r="A432" s="36"/>
      <c r="B432" s="251"/>
      <c r="C432" s="252" t="s">
        <v>284</v>
      </c>
      <c r="D432" s="119" t="s">
        <v>15</v>
      </c>
      <c r="E432" s="47"/>
      <c r="F432" s="47"/>
      <c r="G432" s="47"/>
      <c r="H432" s="47"/>
      <c r="I432" s="47"/>
      <c r="J432" s="47">
        <v>5</v>
      </c>
      <c r="K432" s="47"/>
      <c r="L432" s="245">
        <f>SUM(E432:K432)</f>
        <v>5</v>
      </c>
      <c r="M432" s="4"/>
    </row>
    <row r="433" ht="17.25" customHeight="1">
      <c r="A433" s="53"/>
      <c r="B433" s="253"/>
      <c r="C433" s="254"/>
      <c r="D433" s="75"/>
      <c r="E433" s="67"/>
      <c r="F433" s="67"/>
      <c r="G433" s="67"/>
      <c r="H433" s="67"/>
      <c r="I433" s="67"/>
      <c r="J433" s="67"/>
      <c r="K433" s="67"/>
      <c r="L433" s="89">
        <f>SUM(L431:L432)</f>
        <v>7</v>
      </c>
      <c r="M433" s="4"/>
    </row>
    <row r="434" ht="18" customHeight="1">
      <c r="A434" s="53">
        <v>71</v>
      </c>
      <c r="B434" s="71" t="s">
        <v>285</v>
      </c>
      <c r="C434" s="91" t="s">
        <v>143</v>
      </c>
      <c r="D434" s="39" t="s">
        <v>144</v>
      </c>
      <c r="E434" s="61"/>
      <c r="F434" s="61">
        <v>39</v>
      </c>
      <c r="G434" s="61">
        <v>36</v>
      </c>
      <c r="H434" s="61">
        <v>28</v>
      </c>
      <c r="I434" s="61">
        <v>25</v>
      </c>
      <c r="J434" s="61"/>
      <c r="K434" s="61"/>
      <c r="L434" s="35">
        <f t="shared" ref="L434:L440" si="49">SUM(E434:K434)</f>
        <v>128</v>
      </c>
      <c r="M434" s="4"/>
    </row>
    <row r="435" ht="18" customHeight="1">
      <c r="A435" s="74"/>
      <c r="B435" s="71"/>
      <c r="C435" s="150" t="s">
        <v>216</v>
      </c>
      <c r="D435" s="119" t="s">
        <v>217</v>
      </c>
      <c r="E435" s="46"/>
      <c r="F435" s="46">
        <v>15</v>
      </c>
      <c r="G435" s="46">
        <v>5</v>
      </c>
      <c r="H435" s="46"/>
      <c r="I435" s="46"/>
      <c r="J435" s="46"/>
      <c r="K435" s="121"/>
      <c r="L435" s="52">
        <f t="shared" si="49"/>
        <v>20</v>
      </c>
      <c r="M435" s="4"/>
    </row>
    <row r="436" ht="18" customHeight="1">
      <c r="A436" s="74"/>
      <c r="B436" s="71"/>
      <c r="C436" s="150" t="s">
        <v>150</v>
      </c>
      <c r="D436" s="119" t="s">
        <v>65</v>
      </c>
      <c r="E436" s="46"/>
      <c r="F436" s="46"/>
      <c r="G436" s="46"/>
      <c r="H436" s="46">
        <v>3</v>
      </c>
      <c r="I436" s="46"/>
      <c r="J436" s="46"/>
      <c r="K436" s="121"/>
      <c r="L436" s="52">
        <f t="shared" si="49"/>
        <v>3</v>
      </c>
      <c r="M436" s="4"/>
    </row>
    <row r="437" ht="18" customHeight="1">
      <c r="A437" s="74"/>
      <c r="B437" s="71"/>
      <c r="C437" s="150" t="s">
        <v>76</v>
      </c>
      <c r="D437" s="119" t="s">
        <v>77</v>
      </c>
      <c r="E437" s="46"/>
      <c r="F437" s="46"/>
      <c r="G437" s="46">
        <v>1</v>
      </c>
      <c r="H437" s="46"/>
      <c r="I437" s="46"/>
      <c r="J437" s="46"/>
      <c r="K437" s="121"/>
      <c r="L437" s="52">
        <f t="shared" si="49"/>
        <v>1</v>
      </c>
      <c r="M437" s="4"/>
    </row>
    <row r="438" ht="18" customHeight="1">
      <c r="A438" s="74"/>
      <c r="B438" s="71"/>
      <c r="C438" s="150" t="s">
        <v>55</v>
      </c>
      <c r="D438" s="119" t="s">
        <v>56</v>
      </c>
      <c r="E438" s="46"/>
      <c r="F438" s="46">
        <v>1</v>
      </c>
      <c r="G438" s="46"/>
      <c r="H438" s="46"/>
      <c r="I438" s="46"/>
      <c r="J438" s="46"/>
      <c r="K438" s="121"/>
      <c r="L438" s="52">
        <f t="shared" si="49"/>
        <v>1</v>
      </c>
      <c r="M438" s="4"/>
    </row>
    <row r="439" ht="18" customHeight="1">
      <c r="A439" s="74"/>
      <c r="B439" s="71"/>
      <c r="C439" s="150" t="s">
        <v>272</v>
      </c>
      <c r="D439" s="119" t="s">
        <v>273</v>
      </c>
      <c r="E439" s="46"/>
      <c r="F439" s="46"/>
      <c r="G439" s="46"/>
      <c r="H439" s="46"/>
      <c r="I439" s="46"/>
      <c r="J439" s="46">
        <v>1</v>
      </c>
      <c r="K439" s="121"/>
      <c r="L439" s="52">
        <f t="shared" si="49"/>
        <v>1</v>
      </c>
      <c r="M439" s="4"/>
    </row>
    <row r="440" ht="17.25" customHeight="1">
      <c r="A440" s="74"/>
      <c r="B440" s="71"/>
      <c r="C440" s="150" t="s">
        <v>86</v>
      </c>
      <c r="D440" s="119" t="s">
        <v>87</v>
      </c>
      <c r="E440" s="46"/>
      <c r="F440" s="46"/>
      <c r="G440" s="46"/>
      <c r="H440" s="46"/>
      <c r="I440" s="46"/>
      <c r="J440" s="46"/>
      <c r="K440" s="121">
        <v>1</v>
      </c>
      <c r="L440" s="52">
        <f t="shared" si="49"/>
        <v>1</v>
      </c>
      <c r="M440" s="4"/>
    </row>
    <row r="441" ht="17.25" customHeight="1">
      <c r="A441" s="74"/>
      <c r="B441" s="135"/>
      <c r="C441" s="98"/>
      <c r="D441" s="99"/>
      <c r="E441" s="100"/>
      <c r="F441" s="100"/>
      <c r="G441" s="100"/>
      <c r="H441" s="100"/>
      <c r="I441" s="100"/>
      <c r="J441" s="100"/>
      <c r="K441" s="100"/>
      <c r="L441" s="142">
        <f>SUM(L434:L440)</f>
        <v>155</v>
      </c>
      <c r="M441" s="4"/>
    </row>
    <row r="442" ht="16.5" customHeight="1">
      <c r="A442" s="74">
        <v>72</v>
      </c>
      <c r="B442" s="148" t="s">
        <v>286</v>
      </c>
      <c r="C442" s="69" t="s">
        <v>287</v>
      </c>
      <c r="D442" s="39" t="s">
        <v>110</v>
      </c>
      <c r="E442" s="61"/>
      <c r="F442" s="61">
        <v>3</v>
      </c>
      <c r="G442" s="61"/>
      <c r="H442" s="61"/>
      <c r="I442" s="61"/>
      <c r="J442" s="61"/>
      <c r="K442" s="61"/>
      <c r="L442" s="43">
        <f t="shared" ref="L442:L449" si="50">SUM(E442:K442)</f>
        <v>3</v>
      </c>
      <c r="M442" s="4"/>
    </row>
    <row r="443" ht="16.5" customHeight="1">
      <c r="A443" s="74"/>
      <c r="B443" s="71"/>
      <c r="C443" s="150" t="s">
        <v>238</v>
      </c>
      <c r="D443" s="119" t="s">
        <v>110</v>
      </c>
      <c r="E443" s="46"/>
      <c r="F443" s="46"/>
      <c r="G443" s="46">
        <v>1</v>
      </c>
      <c r="H443" s="46"/>
      <c r="I443" s="46"/>
      <c r="J443" s="46"/>
      <c r="K443" s="121"/>
      <c r="L443" s="52">
        <f t="shared" si="50"/>
        <v>1</v>
      </c>
      <c r="M443" s="4"/>
    </row>
    <row r="444" ht="16.5" customHeight="1">
      <c r="A444" s="74"/>
      <c r="B444" s="71"/>
      <c r="C444" s="150" t="s">
        <v>225</v>
      </c>
      <c r="D444" s="119" t="s">
        <v>110</v>
      </c>
      <c r="E444" s="46"/>
      <c r="F444" s="46"/>
      <c r="G444" s="46"/>
      <c r="H444" s="46">
        <v>1</v>
      </c>
      <c r="I444" s="46"/>
      <c r="J444" s="46"/>
      <c r="K444" s="121"/>
      <c r="L444" s="52">
        <f t="shared" si="50"/>
        <v>1</v>
      </c>
      <c r="M444" s="4"/>
    </row>
    <row r="445" ht="16.5" customHeight="1">
      <c r="A445" s="74"/>
      <c r="B445" s="71"/>
      <c r="C445" s="150" t="s">
        <v>156</v>
      </c>
      <c r="D445" s="119" t="s">
        <v>136</v>
      </c>
      <c r="E445" s="46"/>
      <c r="F445" s="46"/>
      <c r="G445" s="46"/>
      <c r="H445" s="46">
        <v>1</v>
      </c>
      <c r="I445" s="46"/>
      <c r="J445" s="46"/>
      <c r="K445" s="121"/>
      <c r="L445" s="52">
        <f t="shared" si="50"/>
        <v>1</v>
      </c>
      <c r="M445" s="4"/>
    </row>
    <row r="446" ht="15.75" customHeight="1">
      <c r="A446" s="74"/>
      <c r="B446" s="71"/>
      <c r="C446" s="150" t="s">
        <v>59</v>
      </c>
      <c r="D446" s="119" t="s">
        <v>60</v>
      </c>
      <c r="E446" s="46"/>
      <c r="F446" s="46">
        <v>2</v>
      </c>
      <c r="G446" s="46">
        <v>1</v>
      </c>
      <c r="H446" s="46">
        <v>1</v>
      </c>
      <c r="I446" s="46"/>
      <c r="J446" s="46"/>
      <c r="K446" s="121"/>
      <c r="L446" s="52">
        <f t="shared" si="50"/>
        <v>4</v>
      </c>
      <c r="M446" s="4"/>
    </row>
    <row r="447" ht="15.75" customHeight="1">
      <c r="A447" s="74"/>
      <c r="B447" s="71"/>
      <c r="C447" s="150" t="s">
        <v>128</v>
      </c>
      <c r="D447" s="119" t="s">
        <v>129</v>
      </c>
      <c r="E447" s="46"/>
      <c r="F447" s="46">
        <v>2</v>
      </c>
      <c r="G447" s="46">
        <v>2</v>
      </c>
      <c r="H447" s="46"/>
      <c r="I447" s="46"/>
      <c r="J447" s="46"/>
      <c r="K447" s="121"/>
      <c r="L447" s="52">
        <f t="shared" si="50"/>
        <v>4</v>
      </c>
      <c r="M447" s="4"/>
    </row>
    <row r="448" ht="15.75" customHeight="1">
      <c r="A448" s="74"/>
      <c r="B448" s="71"/>
      <c r="C448" s="139" t="s">
        <v>216</v>
      </c>
      <c r="D448" s="45" t="s">
        <v>217</v>
      </c>
      <c r="E448" s="87"/>
      <c r="F448" s="87">
        <v>2</v>
      </c>
      <c r="G448" s="87"/>
      <c r="H448" s="87"/>
      <c r="I448" s="87"/>
      <c r="J448" s="87"/>
      <c r="K448" s="123"/>
      <c r="L448" s="52">
        <f t="shared" si="50"/>
        <v>2</v>
      </c>
      <c r="M448" s="4"/>
    </row>
    <row r="449" ht="15.75" customHeight="1">
      <c r="A449" s="74"/>
      <c r="B449" s="71"/>
      <c r="C449" s="139" t="s">
        <v>50</v>
      </c>
      <c r="D449" s="45" t="s">
        <v>51</v>
      </c>
      <c r="E449" s="87"/>
      <c r="F449" s="87"/>
      <c r="G449" s="87">
        <v>2</v>
      </c>
      <c r="H449" s="87"/>
      <c r="I449" s="87"/>
      <c r="J449" s="87"/>
      <c r="K449" s="123"/>
      <c r="L449" s="52">
        <f t="shared" si="50"/>
        <v>2</v>
      </c>
      <c r="M449" s="4"/>
    </row>
    <row r="450" ht="16.5" customHeight="1">
      <c r="A450" s="28"/>
      <c r="B450" s="135"/>
      <c r="C450" s="139"/>
      <c r="D450" s="45"/>
      <c r="E450" s="87"/>
      <c r="F450" s="87"/>
      <c r="G450" s="87"/>
      <c r="H450" s="87"/>
      <c r="I450" s="87"/>
      <c r="J450" s="87"/>
      <c r="K450" s="87"/>
      <c r="L450" s="188">
        <f>SUM(L442:L449)</f>
        <v>18</v>
      </c>
      <c r="M450" s="4"/>
    </row>
    <row r="451" ht="16.5" customHeight="1">
      <c r="A451" s="28">
        <v>73</v>
      </c>
      <c r="B451" s="68" t="s">
        <v>288</v>
      </c>
      <c r="C451" s="137" t="s">
        <v>153</v>
      </c>
      <c r="D451" s="31" t="s">
        <v>27</v>
      </c>
      <c r="E451" s="32"/>
      <c r="F451" s="32"/>
      <c r="G451" s="32">
        <v>2</v>
      </c>
      <c r="H451" s="32">
        <v>2</v>
      </c>
      <c r="I451" s="32"/>
      <c r="J451" s="32"/>
      <c r="K451" s="32"/>
      <c r="L451" s="83">
        <f t="shared" ref="L451:L452" si="51">SUM(E451:K451)</f>
        <v>4</v>
      </c>
      <c r="M451" s="4"/>
    </row>
    <row r="452" ht="16.5" customHeight="1">
      <c r="A452" s="36"/>
      <c r="B452" s="68"/>
      <c r="C452" s="151" t="s">
        <v>264</v>
      </c>
      <c r="D452" s="72" t="s">
        <v>147</v>
      </c>
      <c r="E452" s="40"/>
      <c r="F452" s="40"/>
      <c r="G452" s="40"/>
      <c r="H452" s="40"/>
      <c r="I452" s="40"/>
      <c r="J452" s="40">
        <v>2</v>
      </c>
      <c r="K452" s="40">
        <v>2</v>
      </c>
      <c r="L452" s="52">
        <f t="shared" si="51"/>
        <v>4</v>
      </c>
      <c r="M452" s="4"/>
    </row>
    <row r="453" ht="16.5" customHeight="1">
      <c r="A453" s="53"/>
      <c r="B453" s="68"/>
      <c r="C453" s="139"/>
      <c r="D453" s="45"/>
      <c r="E453" s="87"/>
      <c r="F453" s="87"/>
      <c r="G453" s="87"/>
      <c r="H453" s="87"/>
      <c r="I453" s="87"/>
      <c r="J453" s="87"/>
      <c r="K453" s="87"/>
      <c r="L453" s="160">
        <f>L451</f>
        <v>4</v>
      </c>
      <c r="M453" s="4"/>
    </row>
    <row r="454" ht="16.5" customHeight="1">
      <c r="A454" s="53">
        <v>74</v>
      </c>
      <c r="B454" s="148" t="s">
        <v>289</v>
      </c>
      <c r="C454" s="91" t="s">
        <v>62</v>
      </c>
      <c r="D454" s="140" t="s">
        <v>63</v>
      </c>
      <c r="E454" s="93"/>
      <c r="F454" s="93"/>
      <c r="G454" s="93"/>
      <c r="H454" s="93"/>
      <c r="I454" s="93"/>
      <c r="J454" s="93">
        <v>7</v>
      </c>
      <c r="K454" s="93">
        <v>6</v>
      </c>
      <c r="L454" s="35">
        <f>SUM(E454:K454)</f>
        <v>13</v>
      </c>
      <c r="M454" s="4"/>
    </row>
    <row r="455" ht="16.5" customHeight="1">
      <c r="A455" s="74"/>
      <c r="B455" s="135"/>
      <c r="C455" s="70"/>
      <c r="D455" s="75"/>
      <c r="E455" s="67"/>
      <c r="F455" s="67"/>
      <c r="G455" s="67"/>
      <c r="H455" s="67"/>
      <c r="I455" s="67"/>
      <c r="J455" s="67"/>
      <c r="K455" s="67"/>
      <c r="L455" s="59">
        <f>SUM(L454:L454)</f>
        <v>13</v>
      </c>
      <c r="M455" s="4"/>
    </row>
    <row r="456" ht="16.5" customHeight="1">
      <c r="A456" s="74">
        <v>75</v>
      </c>
      <c r="B456" s="148" t="s">
        <v>290</v>
      </c>
      <c r="C456" s="137" t="s">
        <v>10</v>
      </c>
      <c r="D456" s="31" t="s">
        <v>11</v>
      </c>
      <c r="E456" s="32"/>
      <c r="F456" s="32"/>
      <c r="G456" s="32"/>
      <c r="H456" s="32">
        <v>4</v>
      </c>
      <c r="I456" s="32"/>
      <c r="J456" s="32"/>
      <c r="K456" s="32"/>
      <c r="L456" s="79">
        <f>SUM(E456:J456)</f>
        <v>4</v>
      </c>
      <c r="M456" s="4"/>
    </row>
    <row r="457" ht="16.5" customHeight="1">
      <c r="A457" s="28"/>
      <c r="B457" s="71"/>
      <c r="C457" s="139"/>
      <c r="D457" s="45"/>
      <c r="E457" s="87"/>
      <c r="F457" s="87"/>
      <c r="G457" s="87"/>
      <c r="H457" s="87"/>
      <c r="I457" s="87"/>
      <c r="J457" s="87"/>
      <c r="K457" s="87"/>
      <c r="L457" s="89">
        <f>SUM(L456:L456)</f>
        <v>4</v>
      </c>
      <c r="M457" s="4"/>
    </row>
    <row r="458" ht="16.5" customHeight="1">
      <c r="A458" s="28"/>
      <c r="B458" s="29" t="s">
        <v>291</v>
      </c>
      <c r="C458" s="145" t="s">
        <v>83</v>
      </c>
      <c r="D458" s="140" t="s">
        <v>67</v>
      </c>
      <c r="E458" s="93"/>
      <c r="F458" s="93">
        <v>10</v>
      </c>
      <c r="G458" s="93"/>
      <c r="H458" s="93"/>
      <c r="I458" s="93"/>
      <c r="J458" s="93"/>
      <c r="K458" s="93"/>
      <c r="L458" s="79">
        <f t="shared" ref="L458:L459" si="52">SUM(E458:J458)</f>
        <v>10</v>
      </c>
      <c r="M458" s="4"/>
    </row>
    <row r="459" ht="16.5" customHeight="1">
      <c r="A459" s="36">
        <v>76</v>
      </c>
      <c r="B459" s="37"/>
      <c r="C459" s="84" t="s">
        <v>62</v>
      </c>
      <c r="D459" s="72" t="s">
        <v>63</v>
      </c>
      <c r="E459" s="40"/>
      <c r="F459" s="40"/>
      <c r="G459" s="40"/>
      <c r="H459" s="40"/>
      <c r="I459" s="40"/>
      <c r="J459" s="40">
        <v>7</v>
      </c>
      <c r="K459" s="40">
        <v>6</v>
      </c>
      <c r="L459" s="52">
        <f t="shared" si="52"/>
        <v>7</v>
      </c>
      <c r="M459" s="4"/>
    </row>
    <row r="460" ht="16.5" customHeight="1">
      <c r="A460" s="53"/>
      <c r="B460" s="146"/>
      <c r="C460" s="147"/>
      <c r="D460" s="99"/>
      <c r="E460" s="100"/>
      <c r="F460" s="100"/>
      <c r="G460" s="100"/>
      <c r="H460" s="100"/>
      <c r="I460" s="100"/>
      <c r="J460" s="100"/>
      <c r="K460" s="100"/>
      <c r="L460" s="59">
        <f>SUM(L458:L459)</f>
        <v>17</v>
      </c>
      <c r="M460" s="4"/>
    </row>
    <row r="461" ht="17.25" customHeight="1">
      <c r="A461" s="53">
        <v>77</v>
      </c>
      <c r="B461" s="71" t="s">
        <v>292</v>
      </c>
      <c r="C461" s="150" t="s">
        <v>293</v>
      </c>
      <c r="D461" s="119" t="s">
        <v>17</v>
      </c>
      <c r="E461" s="46"/>
      <c r="F461" s="46"/>
      <c r="G461" s="46"/>
      <c r="H461" s="46"/>
      <c r="I461" s="46"/>
      <c r="J461" s="46">
        <v>2</v>
      </c>
      <c r="K461" s="46"/>
      <c r="L461" s="52">
        <f t="shared" ref="L461:L469" si="53">SUM(E461:K461)</f>
        <v>2</v>
      </c>
      <c r="M461" s="4"/>
    </row>
    <row r="462" ht="17.25" customHeight="1">
      <c r="A462" s="74"/>
      <c r="B462" s="71"/>
      <c r="C462" s="150" t="s">
        <v>31</v>
      </c>
      <c r="D462" s="119" t="s">
        <v>32</v>
      </c>
      <c r="E462" s="46"/>
      <c r="F462" s="46"/>
      <c r="G462" s="46"/>
      <c r="H462" s="46"/>
      <c r="I462" s="46"/>
      <c r="J462" s="46"/>
      <c r="K462" s="121">
        <v>5</v>
      </c>
      <c r="L462" s="52">
        <f t="shared" si="53"/>
        <v>5</v>
      </c>
      <c r="M462" s="4"/>
    </row>
    <row r="463" ht="17.25" customHeight="1">
      <c r="A463" s="74"/>
      <c r="B463" s="71"/>
      <c r="C463" s="150" t="s">
        <v>241</v>
      </c>
      <c r="D463" s="119" t="s">
        <v>159</v>
      </c>
      <c r="E463" s="46"/>
      <c r="F463" s="46"/>
      <c r="G463" s="46">
        <v>2</v>
      </c>
      <c r="H463" s="46"/>
      <c r="I463" s="46"/>
      <c r="J463" s="46"/>
      <c r="K463" s="121"/>
      <c r="L463" s="52">
        <f t="shared" si="53"/>
        <v>2</v>
      </c>
      <c r="M463" s="4"/>
    </row>
    <row r="464" ht="17.25" customHeight="1">
      <c r="A464" s="74"/>
      <c r="B464" s="71"/>
      <c r="C464" s="150" t="s">
        <v>84</v>
      </c>
      <c r="D464" s="119" t="s">
        <v>85</v>
      </c>
      <c r="E464" s="46"/>
      <c r="F464" s="46">
        <v>17</v>
      </c>
      <c r="G464" s="46">
        <v>3</v>
      </c>
      <c r="H464" s="46"/>
      <c r="I464" s="46"/>
      <c r="J464" s="46"/>
      <c r="K464" s="121"/>
      <c r="L464" s="52">
        <f t="shared" si="53"/>
        <v>20</v>
      </c>
      <c r="M464" s="4"/>
    </row>
    <row r="465" ht="17.25" customHeight="1">
      <c r="A465" s="74"/>
      <c r="B465" s="71"/>
      <c r="C465" s="150" t="s">
        <v>76</v>
      </c>
      <c r="D465" s="119" t="s">
        <v>77</v>
      </c>
      <c r="E465" s="46"/>
      <c r="F465" s="46">
        <v>4</v>
      </c>
      <c r="G465" s="46">
        <v>3</v>
      </c>
      <c r="H465" s="46">
        <v>3</v>
      </c>
      <c r="I465" s="46"/>
      <c r="J465" s="46"/>
      <c r="K465" s="121"/>
      <c r="L465" s="52">
        <f t="shared" si="53"/>
        <v>10</v>
      </c>
      <c r="M465" s="4"/>
    </row>
    <row r="466" ht="17.25" customHeight="1">
      <c r="A466" s="74"/>
      <c r="B466" s="71"/>
      <c r="C466" s="139" t="s">
        <v>216</v>
      </c>
      <c r="D466" s="45" t="s">
        <v>217</v>
      </c>
      <c r="E466" s="87"/>
      <c r="F466" s="87">
        <v>15</v>
      </c>
      <c r="G466" s="87"/>
      <c r="H466" s="87"/>
      <c r="I466" s="87"/>
      <c r="J466" s="87"/>
      <c r="K466" s="123"/>
      <c r="L466" s="52">
        <f t="shared" si="53"/>
        <v>15</v>
      </c>
      <c r="M466" s="4"/>
    </row>
    <row r="467" ht="17.25" customHeight="1">
      <c r="A467" s="74"/>
      <c r="B467" s="71"/>
      <c r="C467" s="139" t="s">
        <v>231</v>
      </c>
      <c r="D467" s="45" t="s">
        <v>159</v>
      </c>
      <c r="E467" s="87"/>
      <c r="F467" s="87">
        <v>2</v>
      </c>
      <c r="G467" s="87"/>
      <c r="H467" s="87"/>
      <c r="I467" s="87"/>
      <c r="J467" s="87"/>
      <c r="K467" s="123"/>
      <c r="L467" s="52">
        <f t="shared" si="53"/>
        <v>2</v>
      </c>
      <c r="M467" s="4"/>
    </row>
    <row r="468" s="239" customFormat="1" ht="17.25" customHeight="1">
      <c r="A468" s="74"/>
      <c r="B468" s="71"/>
      <c r="C468" s="139" t="s">
        <v>153</v>
      </c>
      <c r="D468" s="45" t="s">
        <v>27</v>
      </c>
      <c r="E468" s="87"/>
      <c r="F468" s="87"/>
      <c r="G468" s="87">
        <v>4</v>
      </c>
      <c r="H468" s="87">
        <v>4</v>
      </c>
      <c r="I468" s="87"/>
      <c r="J468" s="87"/>
      <c r="K468" s="123"/>
      <c r="L468" s="52">
        <f t="shared" si="53"/>
        <v>8</v>
      </c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239"/>
      <c r="AD468" s="239"/>
      <c r="AE468" s="239"/>
      <c r="AF468" s="239"/>
      <c r="AG468" s="239"/>
      <c r="AH468" s="239"/>
      <c r="AI468" s="239"/>
      <c r="AJ468" s="239"/>
      <c r="AK468" s="239"/>
      <c r="AL468" s="239"/>
      <c r="AM468" s="239"/>
      <c r="AN468" s="239"/>
      <c r="AO468" s="239"/>
      <c r="AP468" s="239"/>
      <c r="AQ468" s="239"/>
      <c r="AR468" s="239"/>
      <c r="AS468" s="239"/>
      <c r="AT468" s="239"/>
      <c r="AU468" s="239"/>
      <c r="AV468" s="239"/>
      <c r="AW468" s="239"/>
      <c r="AX468" s="239"/>
      <c r="AY468" s="239"/>
      <c r="AZ468" s="239"/>
      <c r="BA468" s="239"/>
      <c r="BB468" s="239"/>
      <c r="BC468" s="239"/>
      <c r="BD468" s="239"/>
      <c r="BE468" s="239"/>
      <c r="BF468" s="239"/>
      <c r="BG468" s="239"/>
      <c r="BH468" s="239"/>
      <c r="BI468" s="239"/>
      <c r="BJ468" s="239"/>
      <c r="BK468" s="239"/>
      <c r="BL468" s="239"/>
      <c r="BM468" s="239"/>
      <c r="BN468" s="239"/>
      <c r="BO468" s="239"/>
      <c r="BP468" s="239"/>
      <c r="BQ468" s="239"/>
      <c r="BR468" s="239"/>
      <c r="BS468" s="239"/>
      <c r="BT468" s="239"/>
      <c r="BU468" s="239"/>
      <c r="BV468" s="239"/>
      <c r="BW468" s="239"/>
      <c r="BX468" s="239"/>
      <c r="BY468" s="239"/>
      <c r="BZ468" s="239"/>
      <c r="CA468" s="239"/>
      <c r="CB468" s="239"/>
      <c r="CC468" s="239"/>
      <c r="CD468" s="239"/>
      <c r="CE468" s="239"/>
      <c r="CF468" s="239"/>
      <c r="CG468" s="239"/>
      <c r="CH468" s="239"/>
      <c r="CI468" s="239"/>
      <c r="CJ468" s="239"/>
      <c r="CK468" s="239"/>
      <c r="CL468" s="239"/>
      <c r="CM468" s="239"/>
      <c r="CN468" s="239"/>
      <c r="CO468" s="239"/>
      <c r="CP468" s="239"/>
      <c r="CQ468" s="239"/>
      <c r="CR468" s="239"/>
      <c r="CS468" s="239"/>
      <c r="CT468" s="239"/>
      <c r="CU468" s="239"/>
      <c r="CV468" s="239"/>
      <c r="CW468" s="239"/>
      <c r="CX468" s="239"/>
      <c r="CY468" s="239"/>
      <c r="CZ468" s="239"/>
      <c r="DA468" s="239"/>
      <c r="DB468" s="239"/>
      <c r="DC468" s="239"/>
      <c r="DD468" s="239"/>
      <c r="DE468" s="239"/>
      <c r="DF468" s="239"/>
      <c r="DG468" s="239"/>
      <c r="DH468" s="239"/>
      <c r="DI468" s="239"/>
      <c r="DJ468" s="239"/>
      <c r="DK468" s="239"/>
      <c r="DL468" s="239"/>
      <c r="DM468" s="239"/>
      <c r="DN468" s="239"/>
      <c r="DO468" s="239"/>
      <c r="DP468" s="239"/>
      <c r="DQ468" s="239"/>
      <c r="DR468" s="239"/>
      <c r="DS468" s="239"/>
      <c r="DT468" s="239"/>
      <c r="DU468" s="239"/>
      <c r="DV468" s="239"/>
      <c r="DW468" s="239"/>
      <c r="DX468" s="239"/>
      <c r="DY468" s="239"/>
      <c r="DZ468" s="239"/>
      <c r="EA468" s="239"/>
      <c r="EB468" s="239"/>
      <c r="EC468" s="239"/>
      <c r="ED468" s="239"/>
      <c r="EE468" s="239"/>
      <c r="EF468" s="239"/>
      <c r="EG468" s="239"/>
      <c r="EH468" s="239"/>
      <c r="EI468" s="239"/>
      <c r="EJ468" s="239"/>
      <c r="EK468" s="239"/>
      <c r="EL468" s="239"/>
      <c r="EM468" s="239"/>
      <c r="EN468" s="239"/>
      <c r="EO468" s="239"/>
      <c r="EP468" s="239"/>
      <c r="EQ468" s="239"/>
      <c r="ER468" s="239"/>
      <c r="ES468" s="239"/>
      <c r="ET468" s="239"/>
      <c r="EU468" s="239"/>
      <c r="EV468" s="239"/>
      <c r="EW468" s="239"/>
      <c r="EX468" s="239"/>
      <c r="EY468" s="239"/>
      <c r="EZ468" s="239"/>
      <c r="FA468" s="239"/>
      <c r="FB468" s="239"/>
      <c r="FC468" s="239"/>
      <c r="FD468" s="239"/>
      <c r="FE468" s="239"/>
      <c r="FF468" s="239"/>
      <c r="FG468" s="239"/>
      <c r="FH468" s="239"/>
      <c r="FI468" s="239"/>
      <c r="FJ468" s="239"/>
      <c r="FK468" s="239"/>
      <c r="FL468" s="239"/>
      <c r="FM468" s="239"/>
      <c r="FN468" s="239"/>
      <c r="FO468" s="239"/>
      <c r="FP468" s="239"/>
      <c r="FQ468" s="239"/>
      <c r="FR468" s="239"/>
      <c r="FS468" s="239"/>
      <c r="FT468" s="239"/>
      <c r="FU468" s="239"/>
      <c r="FV468" s="239"/>
      <c r="FW468" s="239"/>
      <c r="FX468" s="239"/>
      <c r="FY468" s="239"/>
      <c r="FZ468" s="239"/>
      <c r="GA468" s="239"/>
      <c r="GB468" s="239"/>
      <c r="GC468" s="239"/>
      <c r="GD468" s="239"/>
      <c r="GE468" s="239"/>
      <c r="GF468" s="239"/>
      <c r="GG468" s="239"/>
      <c r="GH468" s="239"/>
      <c r="GI468" s="239"/>
      <c r="GJ468" s="239"/>
      <c r="GK468" s="239"/>
      <c r="GL468" s="239"/>
      <c r="GM468" s="239"/>
      <c r="GN468" s="239"/>
      <c r="GO468" s="239"/>
      <c r="GP468" s="239"/>
      <c r="GQ468" s="239"/>
      <c r="GR468" s="239"/>
      <c r="GS468" s="239"/>
      <c r="GT468" s="239"/>
      <c r="GU468" s="239"/>
      <c r="GV468" s="239"/>
      <c r="GW468" s="239"/>
      <c r="GX468" s="239"/>
      <c r="GY468" s="239"/>
      <c r="GZ468" s="239"/>
      <c r="HA468" s="239"/>
      <c r="HB468" s="239"/>
      <c r="HC468" s="239"/>
      <c r="HD468" s="239"/>
      <c r="HE468" s="239"/>
      <c r="HF468" s="239"/>
      <c r="HG468" s="239"/>
      <c r="HH468" s="239"/>
      <c r="HI468" s="239"/>
      <c r="HJ468" s="239"/>
      <c r="HK468" s="239"/>
      <c r="HL468" s="239"/>
      <c r="HM468" s="239"/>
      <c r="HN468" s="239"/>
      <c r="HO468" s="239"/>
      <c r="HP468" s="239"/>
      <c r="HQ468" s="239"/>
      <c r="HR468" s="239"/>
      <c r="HS468" s="239"/>
      <c r="HT468" s="239"/>
      <c r="HU468" s="239"/>
      <c r="HV468" s="239"/>
      <c r="HW468" s="239"/>
      <c r="HX468" s="239"/>
      <c r="HY468" s="239"/>
      <c r="HZ468" s="239"/>
      <c r="IA468" s="239"/>
      <c r="IB468" s="239"/>
      <c r="IC468" s="239"/>
      <c r="ID468" s="239"/>
      <c r="IE468" s="239"/>
      <c r="IF468" s="239"/>
      <c r="IG468" s="239"/>
      <c r="IH468" s="239"/>
      <c r="II468" s="239"/>
      <c r="IJ468" s="239"/>
      <c r="IK468" s="239"/>
      <c r="IL468" s="239"/>
      <c r="IM468" s="239"/>
      <c r="IN468" s="239"/>
      <c r="IO468" s="239"/>
      <c r="IP468" s="239"/>
      <c r="IQ468" s="239"/>
      <c r="IR468" s="239"/>
      <c r="IS468" s="239"/>
      <c r="IT468" s="239"/>
      <c r="IU468" s="239"/>
      <c r="IV468" s="239"/>
      <c r="IW468" s="239"/>
    </row>
    <row r="469" s="239" customFormat="1" ht="17.25" customHeight="1">
      <c r="A469" s="74"/>
      <c r="B469" s="71"/>
      <c r="C469" s="139" t="s">
        <v>264</v>
      </c>
      <c r="D469" s="45" t="s">
        <v>147</v>
      </c>
      <c r="E469" s="87"/>
      <c r="F469" s="87"/>
      <c r="G469" s="87"/>
      <c r="H469" s="87"/>
      <c r="I469" s="87"/>
      <c r="J469" s="87">
        <v>3</v>
      </c>
      <c r="K469" s="123">
        <v>3</v>
      </c>
      <c r="L469" s="52">
        <f t="shared" si="53"/>
        <v>6</v>
      </c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239"/>
      <c r="AD469" s="239"/>
      <c r="AE469" s="239"/>
      <c r="AF469" s="239"/>
      <c r="AG469" s="239"/>
      <c r="AH469" s="239"/>
      <c r="AI469" s="239"/>
      <c r="AJ469" s="239"/>
      <c r="AK469" s="239"/>
      <c r="AL469" s="239"/>
      <c r="AM469" s="239"/>
      <c r="AN469" s="239"/>
      <c r="AO469" s="239"/>
      <c r="AP469" s="239"/>
      <c r="AQ469" s="239"/>
      <c r="AR469" s="239"/>
      <c r="AS469" s="239"/>
      <c r="AT469" s="239"/>
      <c r="AU469" s="239"/>
      <c r="AV469" s="239"/>
      <c r="AW469" s="239"/>
      <c r="AX469" s="239"/>
      <c r="AY469" s="239"/>
      <c r="AZ469" s="239"/>
      <c r="BA469" s="239"/>
      <c r="BB469" s="239"/>
      <c r="BC469" s="239"/>
      <c r="BD469" s="239"/>
      <c r="BE469" s="239"/>
      <c r="BF469" s="239"/>
      <c r="BG469" s="239"/>
      <c r="BH469" s="239"/>
      <c r="BI469" s="239"/>
      <c r="BJ469" s="239"/>
      <c r="BK469" s="239"/>
      <c r="BL469" s="239"/>
      <c r="BM469" s="239"/>
      <c r="BN469" s="239"/>
      <c r="BO469" s="239"/>
      <c r="BP469" s="239"/>
      <c r="BQ469" s="239"/>
      <c r="BR469" s="239"/>
      <c r="BS469" s="239"/>
      <c r="BT469" s="239"/>
      <c r="BU469" s="239"/>
      <c r="BV469" s="239"/>
      <c r="BW469" s="239"/>
      <c r="BX469" s="239"/>
      <c r="BY469" s="239"/>
      <c r="BZ469" s="239"/>
      <c r="CA469" s="239"/>
      <c r="CB469" s="239"/>
      <c r="CC469" s="239"/>
      <c r="CD469" s="239"/>
      <c r="CE469" s="239"/>
      <c r="CF469" s="239"/>
      <c r="CG469" s="239"/>
      <c r="CH469" s="239"/>
      <c r="CI469" s="239"/>
      <c r="CJ469" s="239"/>
      <c r="CK469" s="239"/>
      <c r="CL469" s="239"/>
      <c r="CM469" s="239"/>
      <c r="CN469" s="239"/>
      <c r="CO469" s="239"/>
      <c r="CP469" s="239"/>
      <c r="CQ469" s="239"/>
      <c r="CR469" s="239"/>
      <c r="CS469" s="239"/>
      <c r="CT469" s="239"/>
      <c r="CU469" s="239"/>
      <c r="CV469" s="239"/>
      <c r="CW469" s="239"/>
      <c r="CX469" s="239"/>
      <c r="CY469" s="239"/>
      <c r="CZ469" s="239"/>
      <c r="DA469" s="239"/>
      <c r="DB469" s="239"/>
      <c r="DC469" s="239"/>
      <c r="DD469" s="239"/>
      <c r="DE469" s="239"/>
      <c r="DF469" s="239"/>
      <c r="DG469" s="239"/>
      <c r="DH469" s="239"/>
      <c r="DI469" s="239"/>
      <c r="DJ469" s="239"/>
      <c r="DK469" s="239"/>
      <c r="DL469" s="239"/>
      <c r="DM469" s="239"/>
      <c r="DN469" s="239"/>
      <c r="DO469" s="239"/>
      <c r="DP469" s="239"/>
      <c r="DQ469" s="239"/>
      <c r="DR469" s="239"/>
      <c r="DS469" s="239"/>
      <c r="DT469" s="239"/>
      <c r="DU469" s="239"/>
      <c r="DV469" s="239"/>
      <c r="DW469" s="239"/>
      <c r="DX469" s="239"/>
      <c r="DY469" s="239"/>
      <c r="DZ469" s="239"/>
      <c r="EA469" s="239"/>
      <c r="EB469" s="239"/>
      <c r="EC469" s="239"/>
      <c r="ED469" s="239"/>
      <c r="EE469" s="239"/>
      <c r="EF469" s="239"/>
      <c r="EG469" s="239"/>
      <c r="EH469" s="239"/>
      <c r="EI469" s="239"/>
      <c r="EJ469" s="239"/>
      <c r="EK469" s="239"/>
      <c r="EL469" s="239"/>
      <c r="EM469" s="239"/>
      <c r="EN469" s="239"/>
      <c r="EO469" s="239"/>
      <c r="EP469" s="239"/>
      <c r="EQ469" s="239"/>
      <c r="ER469" s="239"/>
      <c r="ES469" s="239"/>
      <c r="ET469" s="239"/>
      <c r="EU469" s="239"/>
      <c r="EV469" s="239"/>
      <c r="EW469" s="239"/>
      <c r="EX469" s="239"/>
      <c r="EY469" s="239"/>
      <c r="EZ469" s="239"/>
      <c r="FA469" s="239"/>
      <c r="FB469" s="239"/>
      <c r="FC469" s="239"/>
      <c r="FD469" s="239"/>
      <c r="FE469" s="239"/>
      <c r="FF469" s="239"/>
      <c r="FG469" s="239"/>
      <c r="FH469" s="239"/>
      <c r="FI469" s="239"/>
      <c r="FJ469" s="239"/>
      <c r="FK469" s="239"/>
      <c r="FL469" s="239"/>
      <c r="FM469" s="239"/>
      <c r="FN469" s="239"/>
      <c r="FO469" s="239"/>
      <c r="FP469" s="239"/>
      <c r="FQ469" s="239"/>
      <c r="FR469" s="239"/>
      <c r="FS469" s="239"/>
      <c r="FT469" s="239"/>
      <c r="FU469" s="239"/>
      <c r="FV469" s="239"/>
      <c r="FW469" s="239"/>
      <c r="FX469" s="239"/>
      <c r="FY469" s="239"/>
      <c r="FZ469" s="239"/>
      <c r="GA469" s="239"/>
      <c r="GB469" s="239"/>
      <c r="GC469" s="239"/>
      <c r="GD469" s="239"/>
      <c r="GE469" s="239"/>
      <c r="GF469" s="239"/>
      <c r="GG469" s="239"/>
      <c r="GH469" s="239"/>
      <c r="GI469" s="239"/>
      <c r="GJ469" s="239"/>
      <c r="GK469" s="239"/>
      <c r="GL469" s="239"/>
      <c r="GM469" s="239"/>
      <c r="GN469" s="239"/>
      <c r="GO469" s="239"/>
      <c r="GP469" s="239"/>
      <c r="GQ469" s="239"/>
      <c r="GR469" s="239"/>
      <c r="GS469" s="239"/>
      <c r="GT469" s="239"/>
      <c r="GU469" s="239"/>
      <c r="GV469" s="239"/>
      <c r="GW469" s="239"/>
      <c r="GX469" s="239"/>
      <c r="GY469" s="239"/>
      <c r="GZ469" s="239"/>
      <c r="HA469" s="239"/>
      <c r="HB469" s="239"/>
      <c r="HC469" s="239"/>
      <c r="HD469" s="239"/>
      <c r="HE469" s="239"/>
      <c r="HF469" s="239"/>
      <c r="HG469" s="239"/>
      <c r="HH469" s="239"/>
      <c r="HI469" s="239"/>
      <c r="HJ469" s="239"/>
      <c r="HK469" s="239"/>
      <c r="HL469" s="239"/>
      <c r="HM469" s="239"/>
      <c r="HN469" s="239"/>
      <c r="HO469" s="239"/>
      <c r="HP469" s="239"/>
      <c r="HQ469" s="239"/>
      <c r="HR469" s="239"/>
      <c r="HS469" s="239"/>
      <c r="HT469" s="239"/>
      <c r="HU469" s="239"/>
      <c r="HV469" s="239"/>
      <c r="HW469" s="239"/>
      <c r="HX469" s="239"/>
      <c r="HY469" s="239"/>
      <c r="HZ469" s="239"/>
      <c r="IA469" s="239"/>
      <c r="IB469" s="239"/>
      <c r="IC469" s="239"/>
      <c r="ID469" s="239"/>
      <c r="IE469" s="239"/>
      <c r="IF469" s="239"/>
      <c r="IG469" s="239"/>
      <c r="IH469" s="239"/>
      <c r="II469" s="239"/>
      <c r="IJ469" s="239"/>
      <c r="IK469" s="239"/>
      <c r="IL469" s="239"/>
      <c r="IM469" s="239"/>
      <c r="IN469" s="239"/>
      <c r="IO469" s="239"/>
      <c r="IP469" s="239"/>
      <c r="IQ469" s="239"/>
      <c r="IR469" s="239"/>
      <c r="IS469" s="239"/>
      <c r="IT469" s="239"/>
      <c r="IU469" s="239"/>
      <c r="IV469" s="239"/>
      <c r="IW469" s="239"/>
    </row>
    <row r="470" ht="17.25" customHeight="1">
      <c r="A470" s="74"/>
      <c r="B470" s="135"/>
      <c r="C470" s="139"/>
      <c r="D470" s="45"/>
      <c r="E470" s="87"/>
      <c r="F470" s="87"/>
      <c r="G470" s="87"/>
      <c r="H470" s="87"/>
      <c r="I470" s="87"/>
      <c r="J470" s="87"/>
      <c r="K470" s="87"/>
      <c r="L470" s="89">
        <f>SUM(L461:L469)</f>
        <v>70</v>
      </c>
      <c r="M470" s="4"/>
    </row>
    <row r="471" ht="18.75" customHeight="1">
      <c r="A471" s="74">
        <v>78</v>
      </c>
      <c r="B471" s="71" t="s">
        <v>294</v>
      </c>
      <c r="C471" s="78" t="s">
        <v>68</v>
      </c>
      <c r="D471" s="157" t="s">
        <v>69</v>
      </c>
      <c r="E471" s="32"/>
      <c r="F471" s="32">
        <v>18</v>
      </c>
      <c r="G471" s="32"/>
      <c r="H471" s="32"/>
      <c r="I471" s="32"/>
      <c r="J471" s="32"/>
      <c r="K471" s="138"/>
      <c r="L471" s="83">
        <f t="shared" ref="L471:L473" si="54">SUM(E471:K471)</f>
        <v>18</v>
      </c>
      <c r="M471" s="4"/>
    </row>
    <row r="472" ht="18.75" customHeight="1">
      <c r="A472" s="74"/>
      <c r="B472" s="71"/>
      <c r="C472" s="60" t="s">
        <v>295</v>
      </c>
      <c r="D472" s="119" t="s">
        <v>69</v>
      </c>
      <c r="E472" s="61"/>
      <c r="F472" s="61"/>
      <c r="G472" s="61">
        <v>6</v>
      </c>
      <c r="H472" s="61"/>
      <c r="I472" s="61"/>
      <c r="J472" s="61"/>
      <c r="K472" s="61"/>
      <c r="L472" s="160">
        <f t="shared" si="54"/>
        <v>6</v>
      </c>
      <c r="M472" s="4"/>
    </row>
    <row r="473" ht="18.75" customHeight="1">
      <c r="A473" s="74"/>
      <c r="B473" s="71"/>
      <c r="C473" s="86" t="s">
        <v>22</v>
      </c>
      <c r="D473" s="45" t="s">
        <v>23</v>
      </c>
      <c r="E473" s="87"/>
      <c r="F473" s="87"/>
      <c r="G473" s="87"/>
      <c r="H473" s="87"/>
      <c r="I473" s="87"/>
      <c r="J473" s="87">
        <v>3</v>
      </c>
      <c r="K473" s="87">
        <v>8</v>
      </c>
      <c r="L473" s="52">
        <f t="shared" si="54"/>
        <v>11</v>
      </c>
      <c r="M473" s="4"/>
    </row>
    <row r="474" ht="17.25" customHeight="1">
      <c r="A474" s="74"/>
      <c r="B474" s="135"/>
      <c r="C474" s="86"/>
      <c r="D474" s="45"/>
      <c r="E474" s="87"/>
      <c r="F474" s="87"/>
      <c r="G474" s="87"/>
      <c r="H474" s="87"/>
      <c r="I474" s="87"/>
      <c r="J474" s="87"/>
      <c r="K474" s="87"/>
      <c r="L474" s="188">
        <f>SUM(L471:L473)</f>
        <v>35</v>
      </c>
      <c r="M474" s="4"/>
    </row>
    <row r="475" ht="17.25" customHeight="1">
      <c r="A475" s="74">
        <v>79</v>
      </c>
      <c r="B475" s="148" t="s">
        <v>296</v>
      </c>
      <c r="C475" s="91" t="s">
        <v>193</v>
      </c>
      <c r="D475" s="140" t="s">
        <v>17</v>
      </c>
      <c r="E475" s="93"/>
      <c r="F475" s="93">
        <v>3</v>
      </c>
      <c r="G475" s="93">
        <v>6</v>
      </c>
      <c r="H475" s="93"/>
      <c r="I475" s="93"/>
      <c r="J475" s="93"/>
      <c r="K475" s="255"/>
      <c r="L475" s="35">
        <f>SUM(E475:K475)</f>
        <v>9</v>
      </c>
      <c r="M475" s="4"/>
    </row>
    <row r="476" ht="17.25" customHeight="1">
      <c r="A476" s="74"/>
      <c r="B476" s="135"/>
      <c r="C476" s="139"/>
      <c r="D476" s="45"/>
      <c r="E476" s="87"/>
      <c r="F476" s="87"/>
      <c r="G476" s="87"/>
      <c r="H476" s="87"/>
      <c r="I476" s="87"/>
      <c r="J476" s="87"/>
      <c r="K476" s="87"/>
      <c r="L476" s="89">
        <f>SUM(L475:L475)</f>
        <v>9</v>
      </c>
      <c r="M476" s="4"/>
    </row>
    <row r="477" ht="17.25" customHeight="1">
      <c r="A477" s="74">
        <v>80</v>
      </c>
      <c r="B477" s="148" t="s">
        <v>297</v>
      </c>
      <c r="C477" s="156" t="s">
        <v>167</v>
      </c>
      <c r="D477" s="157" t="s">
        <v>110</v>
      </c>
      <c r="E477" s="158"/>
      <c r="F477" s="158"/>
      <c r="G477" s="158">
        <v>3</v>
      </c>
      <c r="H477" s="158">
        <v>2</v>
      </c>
      <c r="I477" s="158"/>
      <c r="J477" s="158"/>
      <c r="K477" s="159"/>
      <c r="L477" s="83">
        <f t="shared" ref="L477:L481" si="55">SUM(E477:K477)</f>
        <v>5</v>
      </c>
      <c r="M477" s="4"/>
    </row>
    <row r="478" ht="17.25" customHeight="1">
      <c r="A478" s="74"/>
      <c r="B478" s="71"/>
      <c r="C478" s="139" t="s">
        <v>298</v>
      </c>
      <c r="D478" s="256" t="s">
        <v>136</v>
      </c>
      <c r="E478" s="87"/>
      <c r="F478" s="87"/>
      <c r="G478" s="87">
        <v>3</v>
      </c>
      <c r="H478" s="87">
        <v>4</v>
      </c>
      <c r="I478" s="87"/>
      <c r="J478" s="87"/>
      <c r="K478" s="123"/>
      <c r="L478" s="160">
        <f t="shared" si="55"/>
        <v>7</v>
      </c>
      <c r="M478" s="4"/>
    </row>
    <row r="479" ht="17.25" customHeight="1">
      <c r="A479" s="74"/>
      <c r="B479" s="71"/>
      <c r="C479" s="139" t="s">
        <v>299</v>
      </c>
      <c r="D479" s="45" t="s">
        <v>110</v>
      </c>
      <c r="E479" s="87"/>
      <c r="F479" s="87"/>
      <c r="G479" s="87"/>
      <c r="H479" s="87">
        <v>1</v>
      </c>
      <c r="I479" s="87"/>
      <c r="J479" s="87"/>
      <c r="K479" s="123"/>
      <c r="L479" s="160">
        <f t="shared" si="55"/>
        <v>1</v>
      </c>
      <c r="M479" s="4"/>
    </row>
    <row r="480" ht="17.25" customHeight="1">
      <c r="A480" s="74"/>
      <c r="B480" s="71"/>
      <c r="C480" s="139" t="s">
        <v>119</v>
      </c>
      <c r="D480" s="45" t="s">
        <v>120</v>
      </c>
      <c r="E480" s="87"/>
      <c r="F480" s="87"/>
      <c r="G480" s="87"/>
      <c r="H480" s="87"/>
      <c r="I480" s="87"/>
      <c r="J480" s="87">
        <v>4</v>
      </c>
      <c r="K480" s="123">
        <v>5</v>
      </c>
      <c r="L480" s="160">
        <f t="shared" si="55"/>
        <v>9</v>
      </c>
      <c r="M480" s="4"/>
    </row>
    <row r="481" ht="17.25" customHeight="1">
      <c r="A481" s="74"/>
      <c r="B481" s="71"/>
      <c r="C481" s="139" t="s">
        <v>111</v>
      </c>
      <c r="D481" s="45" t="s">
        <v>112</v>
      </c>
      <c r="E481" s="87"/>
      <c r="F481" s="87"/>
      <c r="G481" s="87"/>
      <c r="H481" s="87"/>
      <c r="I481" s="87"/>
      <c r="J481" s="87"/>
      <c r="K481" s="123">
        <v>5</v>
      </c>
      <c r="L481" s="160">
        <f t="shared" si="55"/>
        <v>5</v>
      </c>
      <c r="M481" s="4"/>
    </row>
    <row r="482" ht="17.25" customHeight="1">
      <c r="A482" s="74"/>
      <c r="B482" s="135"/>
      <c r="C482" s="139"/>
      <c r="D482" s="45"/>
      <c r="E482" s="87"/>
      <c r="F482" s="87"/>
      <c r="G482" s="87"/>
      <c r="H482" s="87"/>
      <c r="I482" s="87"/>
      <c r="J482" s="87"/>
      <c r="K482" s="87"/>
      <c r="L482" s="89">
        <f>SUM(L477:L481)</f>
        <v>27</v>
      </c>
      <c r="M482" s="4"/>
    </row>
    <row r="483" ht="17.25" customHeight="1">
      <c r="A483" s="74">
        <v>81</v>
      </c>
      <c r="B483" s="148" t="s">
        <v>300</v>
      </c>
      <c r="C483" s="137" t="s">
        <v>98</v>
      </c>
      <c r="D483" s="31" t="s">
        <v>67</v>
      </c>
      <c r="E483" s="32"/>
      <c r="F483" s="32"/>
      <c r="G483" s="32">
        <v>1</v>
      </c>
      <c r="H483" s="32">
        <v>1</v>
      </c>
      <c r="I483" s="32"/>
      <c r="J483" s="32"/>
      <c r="K483" s="138"/>
      <c r="L483" s="79">
        <f t="shared" ref="L483:L484" si="56">SUM(E483:K483)</f>
        <v>2</v>
      </c>
      <c r="M483" s="4"/>
    </row>
    <row r="484" ht="18" customHeight="1">
      <c r="A484" s="74"/>
      <c r="B484" s="71"/>
      <c r="C484" s="150" t="s">
        <v>99</v>
      </c>
      <c r="D484" s="119" t="s">
        <v>100</v>
      </c>
      <c r="E484" s="46"/>
      <c r="F484" s="46"/>
      <c r="G484" s="46"/>
      <c r="H484" s="46">
        <v>2</v>
      </c>
      <c r="I484" s="46"/>
      <c r="J484" s="61"/>
      <c r="K484" s="149"/>
      <c r="L484" s="52">
        <f t="shared" si="56"/>
        <v>2</v>
      </c>
      <c r="M484" s="4"/>
    </row>
    <row r="485" ht="17.25" customHeight="1">
      <c r="A485" s="74"/>
      <c r="B485" s="71"/>
      <c r="C485" s="70"/>
      <c r="D485" s="75"/>
      <c r="E485" s="67"/>
      <c r="F485" s="67"/>
      <c r="G485" s="67"/>
      <c r="H485" s="67"/>
      <c r="I485" s="67"/>
      <c r="J485" s="67"/>
      <c r="K485" s="67"/>
      <c r="L485" s="142">
        <f>SUM(L483:L484)</f>
        <v>4</v>
      </c>
      <c r="M485" s="4"/>
    </row>
    <row r="486" ht="17.25" customHeight="1">
      <c r="A486" s="74">
        <v>82</v>
      </c>
      <c r="B486" s="148" t="s">
        <v>301</v>
      </c>
      <c r="C486" s="69" t="s">
        <v>50</v>
      </c>
      <c r="D486" s="39" t="s">
        <v>51</v>
      </c>
      <c r="E486" s="61"/>
      <c r="F486" s="61"/>
      <c r="G486" s="61">
        <v>2</v>
      </c>
      <c r="H486" s="61">
        <v>2</v>
      </c>
      <c r="I486" s="61"/>
      <c r="J486" s="61"/>
      <c r="K486" s="61"/>
      <c r="L486" s="43">
        <f t="shared" ref="L486:L489" si="57">SUM(E486:K486)</f>
        <v>4</v>
      </c>
      <c r="M486" s="4"/>
    </row>
    <row r="487" ht="17.25" customHeight="1">
      <c r="A487" s="74"/>
      <c r="B487" s="71"/>
      <c r="C487" s="150" t="s">
        <v>121</v>
      </c>
      <c r="D487" s="119" t="s">
        <v>122</v>
      </c>
      <c r="E487" s="46"/>
      <c r="F487" s="46"/>
      <c r="G487" s="46"/>
      <c r="H487" s="46"/>
      <c r="I487" s="46"/>
      <c r="J487" s="46">
        <v>2</v>
      </c>
      <c r="K487" s="46">
        <v>2</v>
      </c>
      <c r="L487" s="52">
        <f t="shared" si="57"/>
        <v>4</v>
      </c>
      <c r="M487" s="4"/>
    </row>
    <row r="488" ht="17.25" customHeight="1">
      <c r="A488" s="74"/>
      <c r="B488" s="71"/>
      <c r="C488" s="139" t="s">
        <v>154</v>
      </c>
      <c r="D488" s="45" t="s">
        <v>155</v>
      </c>
      <c r="E488" s="87">
        <v>4</v>
      </c>
      <c r="F488" s="87">
        <v>3</v>
      </c>
      <c r="G488" s="87">
        <v>2</v>
      </c>
      <c r="H488" s="87"/>
      <c r="I488" s="87"/>
      <c r="J488" s="87"/>
      <c r="K488" s="87"/>
      <c r="L488" s="52">
        <f t="shared" si="57"/>
        <v>9</v>
      </c>
      <c r="M488" s="4"/>
    </row>
    <row r="489" ht="17.25" customHeight="1">
      <c r="A489" s="74"/>
      <c r="B489" s="71"/>
      <c r="C489" s="139" t="s">
        <v>264</v>
      </c>
      <c r="D489" s="45" t="s">
        <v>147</v>
      </c>
      <c r="E489" s="87"/>
      <c r="F489" s="87"/>
      <c r="G489" s="87"/>
      <c r="H489" s="87"/>
      <c r="I489" s="87"/>
      <c r="J489" s="87">
        <v>3</v>
      </c>
      <c r="K489" s="87"/>
      <c r="L489" s="52">
        <f t="shared" si="57"/>
        <v>3</v>
      </c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  <c r="CX489" s="6"/>
      <c r="CY489" s="6"/>
      <c r="CZ489" s="6"/>
      <c r="DA489" s="6"/>
      <c r="DB489" s="6"/>
      <c r="DC489" s="6"/>
      <c r="DD489" s="6"/>
      <c r="DE489" s="6"/>
      <c r="DF489" s="6"/>
      <c r="DG489" s="6"/>
      <c r="DH489" s="6"/>
      <c r="DI489" s="6"/>
      <c r="DJ489" s="6"/>
      <c r="DK489" s="6"/>
      <c r="DL489" s="6"/>
      <c r="DM489" s="6"/>
      <c r="DN489" s="6"/>
      <c r="DO489" s="6"/>
      <c r="DP489" s="6"/>
      <c r="DQ489" s="6"/>
      <c r="DR489" s="6"/>
      <c r="DS489" s="6"/>
      <c r="DT489" s="6"/>
      <c r="DU489" s="6"/>
      <c r="DV489" s="6"/>
      <c r="DW489" s="6"/>
      <c r="DX489" s="6"/>
      <c r="DY489" s="6"/>
      <c r="DZ489" s="6"/>
      <c r="EA489" s="6"/>
      <c r="EB489" s="6"/>
      <c r="EC489" s="6"/>
      <c r="ED489" s="6"/>
      <c r="EE489" s="6"/>
      <c r="EF489" s="6"/>
      <c r="EG489" s="6"/>
      <c r="EH489" s="6"/>
      <c r="EI489" s="6"/>
      <c r="EJ489" s="6"/>
      <c r="EK489" s="6"/>
      <c r="EL489" s="6"/>
      <c r="EM489" s="6"/>
      <c r="EN489" s="6"/>
      <c r="EO489" s="6"/>
      <c r="EP489" s="6"/>
      <c r="EQ489" s="6"/>
      <c r="ER489" s="6"/>
      <c r="ES489" s="6"/>
      <c r="ET489" s="6"/>
      <c r="EU489" s="6"/>
      <c r="EV489" s="6"/>
      <c r="EW489" s="6"/>
      <c r="EX489" s="6"/>
      <c r="EY489" s="6"/>
      <c r="EZ489" s="6"/>
      <c r="FA489" s="6"/>
      <c r="FB489" s="6"/>
      <c r="FC489" s="6"/>
      <c r="FD489" s="6"/>
      <c r="FE489" s="6"/>
      <c r="FF489" s="6"/>
      <c r="FG489" s="6"/>
      <c r="FH489" s="6"/>
      <c r="FI489" s="6"/>
      <c r="FJ489" s="6"/>
      <c r="FK489" s="6"/>
      <c r="FL489" s="6"/>
      <c r="FM489" s="6"/>
      <c r="FN489" s="6"/>
      <c r="FO489" s="6"/>
      <c r="FP489" s="6"/>
      <c r="FQ489" s="6"/>
      <c r="FR489" s="6"/>
      <c r="FS489" s="6"/>
      <c r="FT489" s="6"/>
      <c r="FU489" s="6"/>
      <c r="FV489" s="6"/>
      <c r="FW489" s="6"/>
      <c r="FX489" s="6"/>
      <c r="FY489" s="6"/>
      <c r="FZ489" s="6"/>
      <c r="GA489" s="6"/>
      <c r="GB489" s="6"/>
      <c r="GC489" s="6"/>
      <c r="GD489" s="6"/>
      <c r="GE489" s="6"/>
      <c r="GF489" s="6"/>
      <c r="GG489" s="6"/>
      <c r="GH489" s="6"/>
      <c r="GI489" s="6"/>
      <c r="GJ489" s="6"/>
      <c r="GK489" s="6"/>
      <c r="GL489" s="6"/>
      <c r="GM489" s="6"/>
      <c r="GN489" s="6"/>
      <c r="GO489" s="6"/>
      <c r="GP489" s="6"/>
      <c r="GQ489" s="6"/>
      <c r="GR489" s="6"/>
      <c r="GS489" s="6"/>
      <c r="GT489" s="6"/>
      <c r="GU489" s="6"/>
      <c r="GV489" s="6"/>
      <c r="GW489" s="6"/>
      <c r="GX489" s="6"/>
      <c r="GY489" s="6"/>
      <c r="GZ489" s="6"/>
      <c r="HA489" s="6"/>
      <c r="HB489" s="6"/>
      <c r="HC489" s="6"/>
      <c r="HD489" s="6"/>
      <c r="HE489" s="6"/>
      <c r="HF489" s="6"/>
      <c r="HG489" s="6"/>
      <c r="HH489" s="6"/>
      <c r="HI489" s="6"/>
      <c r="HJ489" s="6"/>
      <c r="HK489" s="6"/>
      <c r="HL489" s="6"/>
      <c r="HM489" s="6"/>
      <c r="HN489" s="6"/>
      <c r="HO489" s="6"/>
      <c r="HP489" s="6"/>
      <c r="HQ489" s="6"/>
      <c r="HR489" s="6"/>
      <c r="HS489" s="6"/>
      <c r="HT489" s="6"/>
      <c r="HU489" s="6"/>
      <c r="HV489" s="6"/>
      <c r="HW489" s="6"/>
      <c r="HX489" s="6"/>
      <c r="HY489" s="6"/>
      <c r="HZ489" s="6"/>
      <c r="IA489" s="6"/>
      <c r="IB489" s="6"/>
      <c r="IC489" s="6"/>
      <c r="ID489" s="6"/>
      <c r="IE489" s="6"/>
      <c r="IF489" s="6"/>
      <c r="IG489" s="6"/>
      <c r="IH489" s="6"/>
      <c r="II489" s="6"/>
      <c r="IJ489" s="6"/>
      <c r="IK489" s="6"/>
      <c r="IL489" s="6"/>
      <c r="IM489" s="6"/>
      <c r="IN489" s="6"/>
      <c r="IO489" s="6"/>
      <c r="IP489" s="6"/>
      <c r="IQ489" s="6"/>
      <c r="IR489" s="6"/>
      <c r="IS489" s="6"/>
      <c r="IT489" s="6"/>
      <c r="IU489" s="6"/>
      <c r="IV489" s="6"/>
      <c r="IW489" s="6"/>
    </row>
    <row r="490" ht="17.25" customHeight="1">
      <c r="A490" s="74"/>
      <c r="B490" s="135"/>
      <c r="C490" s="70"/>
      <c r="D490" s="75"/>
      <c r="E490" s="67"/>
      <c r="F490" s="67"/>
      <c r="G490" s="67"/>
      <c r="H490" s="67"/>
      <c r="I490" s="67"/>
      <c r="J490" s="67"/>
      <c r="K490" s="67"/>
      <c r="L490" s="59">
        <f>SUM(L486:L489)</f>
        <v>20</v>
      </c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  <c r="CX490" s="6"/>
      <c r="CY490" s="6"/>
      <c r="CZ490" s="6"/>
      <c r="DA490" s="6"/>
      <c r="DB490" s="6"/>
      <c r="DC490" s="6"/>
      <c r="DD490" s="6"/>
      <c r="DE490" s="6"/>
      <c r="DF490" s="6"/>
      <c r="DG490" s="6"/>
      <c r="DH490" s="6"/>
      <c r="DI490" s="6"/>
      <c r="DJ490" s="6"/>
      <c r="DK490" s="6"/>
      <c r="DL490" s="6"/>
      <c r="DM490" s="6"/>
      <c r="DN490" s="6"/>
      <c r="DO490" s="6"/>
      <c r="DP490" s="6"/>
      <c r="DQ490" s="6"/>
      <c r="DR490" s="6"/>
      <c r="DS490" s="6"/>
      <c r="DT490" s="6"/>
      <c r="DU490" s="6"/>
      <c r="DV490" s="6"/>
      <c r="DW490" s="6"/>
      <c r="DX490" s="6"/>
      <c r="DY490" s="6"/>
      <c r="DZ490" s="6"/>
      <c r="EA490" s="6"/>
      <c r="EB490" s="6"/>
      <c r="EC490" s="6"/>
      <c r="ED490" s="6"/>
      <c r="EE490" s="6"/>
      <c r="EF490" s="6"/>
      <c r="EG490" s="6"/>
      <c r="EH490" s="6"/>
      <c r="EI490" s="6"/>
      <c r="EJ490" s="6"/>
      <c r="EK490" s="6"/>
      <c r="EL490" s="6"/>
      <c r="EM490" s="6"/>
      <c r="EN490" s="6"/>
      <c r="EO490" s="6"/>
      <c r="EP490" s="6"/>
      <c r="EQ490" s="6"/>
      <c r="ER490" s="6"/>
      <c r="ES490" s="6"/>
      <c r="ET490" s="6"/>
      <c r="EU490" s="6"/>
      <c r="EV490" s="6"/>
      <c r="EW490" s="6"/>
      <c r="EX490" s="6"/>
      <c r="EY490" s="6"/>
      <c r="EZ490" s="6"/>
      <c r="FA490" s="6"/>
      <c r="FB490" s="6"/>
      <c r="FC490" s="6"/>
      <c r="FD490" s="6"/>
      <c r="FE490" s="6"/>
      <c r="FF490" s="6"/>
      <c r="FG490" s="6"/>
      <c r="FH490" s="6"/>
      <c r="FI490" s="6"/>
      <c r="FJ490" s="6"/>
      <c r="FK490" s="6"/>
      <c r="FL490" s="6"/>
      <c r="FM490" s="6"/>
      <c r="FN490" s="6"/>
      <c r="FO490" s="6"/>
      <c r="FP490" s="6"/>
      <c r="FQ490" s="6"/>
      <c r="FR490" s="6"/>
      <c r="FS490" s="6"/>
      <c r="FT490" s="6"/>
      <c r="FU490" s="6"/>
      <c r="FV490" s="6"/>
      <c r="FW490" s="6"/>
      <c r="FX490" s="6"/>
      <c r="FY490" s="6"/>
      <c r="FZ490" s="6"/>
      <c r="GA490" s="6"/>
      <c r="GB490" s="6"/>
      <c r="GC490" s="6"/>
      <c r="GD490" s="6"/>
      <c r="GE490" s="6"/>
      <c r="GF490" s="6"/>
      <c r="GG490" s="6"/>
      <c r="GH490" s="6"/>
      <c r="GI490" s="6"/>
      <c r="GJ490" s="6"/>
      <c r="GK490" s="6"/>
      <c r="GL490" s="6"/>
      <c r="GM490" s="6"/>
      <c r="GN490" s="6"/>
      <c r="GO490" s="6"/>
      <c r="GP490" s="6"/>
      <c r="GQ490" s="6"/>
      <c r="GR490" s="6"/>
      <c r="GS490" s="6"/>
      <c r="GT490" s="6"/>
      <c r="GU490" s="6"/>
      <c r="GV490" s="6"/>
      <c r="GW490" s="6"/>
      <c r="GX490" s="6"/>
      <c r="GY490" s="6"/>
      <c r="GZ490" s="6"/>
      <c r="HA490" s="6"/>
      <c r="HB490" s="6"/>
      <c r="HC490" s="6"/>
      <c r="HD490" s="6"/>
      <c r="HE490" s="6"/>
      <c r="HF490" s="6"/>
      <c r="HG490" s="6"/>
      <c r="HH490" s="6"/>
      <c r="HI490" s="6"/>
      <c r="HJ490" s="6"/>
      <c r="HK490" s="6"/>
      <c r="HL490" s="6"/>
      <c r="HM490" s="6"/>
      <c r="HN490" s="6"/>
      <c r="HO490" s="6"/>
      <c r="HP490" s="6"/>
      <c r="HQ490" s="6"/>
      <c r="HR490" s="6"/>
      <c r="HS490" s="6"/>
      <c r="HT490" s="6"/>
      <c r="HU490" s="6"/>
      <c r="HV490" s="6"/>
      <c r="HW490" s="6"/>
      <c r="HX490" s="6"/>
      <c r="HY490" s="6"/>
      <c r="HZ490" s="6"/>
      <c r="IA490" s="6"/>
      <c r="IB490" s="6"/>
      <c r="IC490" s="6"/>
      <c r="ID490" s="6"/>
      <c r="IE490" s="6"/>
      <c r="IF490" s="6"/>
      <c r="IG490" s="6"/>
      <c r="IH490" s="6"/>
      <c r="II490" s="6"/>
      <c r="IJ490" s="6"/>
      <c r="IK490" s="6"/>
      <c r="IL490" s="6"/>
      <c r="IM490" s="6"/>
      <c r="IN490" s="6"/>
      <c r="IO490" s="6"/>
      <c r="IP490" s="6"/>
      <c r="IQ490" s="6"/>
      <c r="IR490" s="6"/>
      <c r="IS490" s="6"/>
      <c r="IT490" s="6"/>
      <c r="IU490" s="6"/>
      <c r="IV490" s="6"/>
      <c r="IW490" s="6"/>
    </row>
    <row r="491" ht="18.75" customHeight="1">
      <c r="A491" s="74">
        <v>83</v>
      </c>
      <c r="B491" s="257" t="s">
        <v>302</v>
      </c>
      <c r="C491" s="258" t="s">
        <v>29</v>
      </c>
      <c r="D491" s="259" t="s">
        <v>30</v>
      </c>
      <c r="E491" s="260"/>
      <c r="F491" s="260"/>
      <c r="G491" s="260"/>
      <c r="H491" s="260"/>
      <c r="I491" s="260"/>
      <c r="J491" s="260">
        <v>1</v>
      </c>
      <c r="K491" s="261"/>
      <c r="L491" s="52">
        <f>SUM(E491:K491)</f>
        <v>1</v>
      </c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  <c r="DE491" s="6"/>
      <c r="DF491" s="6"/>
      <c r="DG491" s="6"/>
      <c r="DH491" s="6"/>
      <c r="DI491" s="6"/>
      <c r="DJ491" s="6"/>
      <c r="DK491" s="6"/>
      <c r="DL491" s="6"/>
      <c r="DM491" s="6"/>
      <c r="DN491" s="6"/>
      <c r="DO491" s="6"/>
      <c r="DP491" s="6"/>
      <c r="DQ491" s="6"/>
      <c r="DR491" s="6"/>
      <c r="DS491" s="6"/>
      <c r="DT491" s="6"/>
      <c r="DU491" s="6"/>
      <c r="DV491" s="6"/>
      <c r="DW491" s="6"/>
      <c r="DX491" s="6"/>
      <c r="DY491" s="6"/>
      <c r="DZ491" s="6"/>
      <c r="EA491" s="6"/>
      <c r="EB491" s="6"/>
      <c r="EC491" s="6"/>
      <c r="ED491" s="6"/>
      <c r="EE491" s="6"/>
      <c r="EF491" s="6"/>
      <c r="EG491" s="6"/>
      <c r="EH491" s="6"/>
      <c r="EI491" s="6"/>
      <c r="EJ491" s="6"/>
      <c r="EK491" s="6"/>
      <c r="EL491" s="6"/>
      <c r="EM491" s="6"/>
      <c r="EN491" s="6"/>
      <c r="EO491" s="6"/>
      <c r="EP491" s="6"/>
      <c r="EQ491" s="6"/>
      <c r="ER491" s="6"/>
      <c r="ES491" s="6"/>
      <c r="ET491" s="6"/>
      <c r="EU491" s="6"/>
      <c r="EV491" s="6"/>
      <c r="EW491" s="6"/>
      <c r="EX491" s="6"/>
      <c r="EY491" s="6"/>
      <c r="EZ491" s="6"/>
      <c r="FA491" s="6"/>
      <c r="FB491" s="6"/>
      <c r="FC491" s="6"/>
      <c r="FD491" s="6"/>
      <c r="FE491" s="6"/>
      <c r="FF491" s="6"/>
      <c r="FG491" s="6"/>
      <c r="FH491" s="6"/>
      <c r="FI491" s="6"/>
      <c r="FJ491" s="6"/>
      <c r="FK491" s="6"/>
      <c r="FL491" s="6"/>
      <c r="FM491" s="6"/>
      <c r="FN491" s="6"/>
      <c r="FO491" s="6"/>
      <c r="FP491" s="6"/>
      <c r="FQ491" s="6"/>
      <c r="FR491" s="6"/>
      <c r="FS491" s="6"/>
      <c r="FT491" s="6"/>
      <c r="FU491" s="6"/>
      <c r="FV491" s="6"/>
      <c r="FW491" s="6"/>
      <c r="FX491" s="6"/>
      <c r="FY491" s="6"/>
      <c r="FZ491" s="6"/>
      <c r="GA491" s="6"/>
      <c r="GB491" s="6"/>
      <c r="GC491" s="6"/>
      <c r="GD491" s="6"/>
      <c r="GE491" s="6"/>
      <c r="GF491" s="6"/>
      <c r="GG491" s="6"/>
      <c r="GH491" s="6"/>
      <c r="GI491" s="6"/>
      <c r="GJ491" s="6"/>
      <c r="GK491" s="6"/>
      <c r="GL491" s="6"/>
      <c r="GM491" s="6"/>
      <c r="GN491" s="6"/>
      <c r="GO491" s="6"/>
      <c r="GP491" s="6"/>
      <c r="GQ491" s="6"/>
      <c r="GR491" s="6"/>
      <c r="GS491" s="6"/>
      <c r="GT491" s="6"/>
      <c r="GU491" s="6"/>
      <c r="GV491" s="6"/>
      <c r="GW491" s="6"/>
      <c r="GX491" s="6"/>
      <c r="GY491" s="6"/>
      <c r="GZ491" s="6"/>
      <c r="HA491" s="6"/>
      <c r="HB491" s="6"/>
      <c r="HC491" s="6"/>
      <c r="HD491" s="6"/>
      <c r="HE491" s="6"/>
      <c r="HF491" s="6"/>
      <c r="HG491" s="6"/>
      <c r="HH491" s="6"/>
      <c r="HI491" s="6"/>
      <c r="HJ491" s="6"/>
      <c r="HK491" s="6"/>
      <c r="HL491" s="6"/>
      <c r="HM491" s="6"/>
      <c r="HN491" s="6"/>
      <c r="HO491" s="6"/>
      <c r="HP491" s="6"/>
      <c r="HQ491" s="6"/>
      <c r="HR491" s="6"/>
      <c r="HS491" s="6"/>
      <c r="HT491" s="6"/>
      <c r="HU491" s="6"/>
      <c r="HV491" s="6"/>
      <c r="HW491" s="6"/>
      <c r="HX491" s="6"/>
      <c r="HY491" s="6"/>
      <c r="HZ491" s="6"/>
      <c r="IA491" s="6"/>
      <c r="IB491" s="6"/>
      <c r="IC491" s="6"/>
      <c r="ID491" s="6"/>
      <c r="IE491" s="6"/>
      <c r="IF491" s="6"/>
      <c r="IG491" s="6"/>
      <c r="IH491" s="6"/>
      <c r="II491" s="6"/>
      <c r="IJ491" s="6"/>
      <c r="IK491" s="6"/>
      <c r="IL491" s="6"/>
      <c r="IM491" s="6"/>
      <c r="IN491" s="6"/>
      <c r="IO491" s="6"/>
      <c r="IP491" s="6"/>
      <c r="IQ491" s="6"/>
      <c r="IR491" s="6"/>
      <c r="IS491" s="6"/>
      <c r="IT491" s="6"/>
      <c r="IU491" s="6"/>
      <c r="IV491" s="6"/>
      <c r="IW491" s="6"/>
    </row>
    <row r="492" ht="17.25" customHeight="1">
      <c r="A492" s="28"/>
      <c r="B492" s="262"/>
      <c r="C492" s="263"/>
      <c r="D492" s="45"/>
      <c r="E492" s="87"/>
      <c r="F492" s="87"/>
      <c r="G492" s="87"/>
      <c r="H492" s="87"/>
      <c r="I492" s="87"/>
      <c r="J492" s="87"/>
      <c r="K492" s="87"/>
      <c r="L492" s="142">
        <f>SUM(L491)</f>
        <v>1</v>
      </c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6"/>
      <c r="CZ492" s="6"/>
      <c r="DA492" s="6"/>
      <c r="DB492" s="6"/>
      <c r="DC492" s="6"/>
      <c r="DD492" s="6"/>
      <c r="DE492" s="6"/>
      <c r="DF492" s="6"/>
      <c r="DG492" s="6"/>
      <c r="DH492" s="6"/>
      <c r="DI492" s="6"/>
      <c r="DJ492" s="6"/>
      <c r="DK492" s="6"/>
      <c r="DL492" s="6"/>
      <c r="DM492" s="6"/>
      <c r="DN492" s="6"/>
      <c r="DO492" s="6"/>
      <c r="DP492" s="6"/>
      <c r="DQ492" s="6"/>
      <c r="DR492" s="6"/>
      <c r="DS492" s="6"/>
      <c r="DT492" s="6"/>
      <c r="DU492" s="6"/>
      <c r="DV492" s="6"/>
      <c r="DW492" s="6"/>
      <c r="DX492" s="6"/>
      <c r="DY492" s="6"/>
      <c r="DZ492" s="6"/>
      <c r="EA492" s="6"/>
      <c r="EB492" s="6"/>
      <c r="EC492" s="6"/>
      <c r="ED492" s="6"/>
      <c r="EE492" s="6"/>
      <c r="EF492" s="6"/>
      <c r="EG492" s="6"/>
      <c r="EH492" s="6"/>
      <c r="EI492" s="6"/>
      <c r="EJ492" s="6"/>
      <c r="EK492" s="6"/>
      <c r="EL492" s="6"/>
      <c r="EM492" s="6"/>
      <c r="EN492" s="6"/>
      <c r="EO492" s="6"/>
      <c r="EP492" s="6"/>
      <c r="EQ492" s="6"/>
      <c r="ER492" s="6"/>
      <c r="ES492" s="6"/>
      <c r="ET492" s="6"/>
      <c r="EU492" s="6"/>
      <c r="EV492" s="6"/>
      <c r="EW492" s="6"/>
      <c r="EX492" s="6"/>
      <c r="EY492" s="6"/>
      <c r="EZ492" s="6"/>
      <c r="FA492" s="6"/>
      <c r="FB492" s="6"/>
      <c r="FC492" s="6"/>
      <c r="FD492" s="6"/>
      <c r="FE492" s="6"/>
      <c r="FF492" s="6"/>
      <c r="FG492" s="6"/>
      <c r="FH492" s="6"/>
      <c r="FI492" s="6"/>
      <c r="FJ492" s="6"/>
      <c r="FK492" s="6"/>
      <c r="FL492" s="6"/>
      <c r="FM492" s="6"/>
      <c r="FN492" s="6"/>
      <c r="FO492" s="6"/>
      <c r="FP492" s="6"/>
      <c r="FQ492" s="6"/>
      <c r="FR492" s="6"/>
      <c r="FS492" s="6"/>
      <c r="FT492" s="6"/>
      <c r="FU492" s="6"/>
      <c r="FV492" s="6"/>
      <c r="FW492" s="6"/>
      <c r="FX492" s="6"/>
      <c r="FY492" s="6"/>
      <c r="FZ492" s="6"/>
      <c r="GA492" s="6"/>
      <c r="GB492" s="6"/>
      <c r="GC492" s="6"/>
      <c r="GD492" s="6"/>
      <c r="GE492" s="6"/>
      <c r="GF492" s="6"/>
      <c r="GG492" s="6"/>
      <c r="GH492" s="6"/>
      <c r="GI492" s="6"/>
      <c r="GJ492" s="6"/>
      <c r="GK492" s="6"/>
      <c r="GL492" s="6"/>
      <c r="GM492" s="6"/>
      <c r="GN492" s="6"/>
      <c r="GO492" s="6"/>
      <c r="GP492" s="6"/>
      <c r="GQ492" s="6"/>
      <c r="GR492" s="6"/>
      <c r="GS492" s="6"/>
      <c r="GT492" s="6"/>
      <c r="GU492" s="6"/>
      <c r="GV492" s="6"/>
      <c r="GW492" s="6"/>
      <c r="GX492" s="6"/>
      <c r="GY492" s="6"/>
      <c r="GZ492" s="6"/>
      <c r="HA492" s="6"/>
      <c r="HB492" s="6"/>
      <c r="HC492" s="6"/>
      <c r="HD492" s="6"/>
      <c r="HE492" s="6"/>
      <c r="HF492" s="6"/>
      <c r="HG492" s="6"/>
      <c r="HH492" s="6"/>
      <c r="HI492" s="6"/>
      <c r="HJ492" s="6"/>
      <c r="HK492" s="6"/>
      <c r="HL492" s="6"/>
      <c r="HM492" s="6"/>
      <c r="HN492" s="6"/>
      <c r="HO492" s="6"/>
      <c r="HP492" s="6"/>
      <c r="HQ492" s="6"/>
      <c r="HR492" s="6"/>
      <c r="HS492" s="6"/>
      <c r="HT492" s="6"/>
      <c r="HU492" s="6"/>
      <c r="HV492" s="6"/>
      <c r="HW492" s="6"/>
      <c r="HX492" s="6"/>
      <c r="HY492" s="6"/>
      <c r="HZ492" s="6"/>
      <c r="IA492" s="6"/>
      <c r="IB492" s="6"/>
      <c r="IC492" s="6"/>
      <c r="ID492" s="6"/>
      <c r="IE492" s="6"/>
      <c r="IF492" s="6"/>
      <c r="IG492" s="6"/>
      <c r="IH492" s="6"/>
      <c r="II492" s="6"/>
      <c r="IJ492" s="6"/>
      <c r="IK492" s="6"/>
      <c r="IL492" s="6"/>
      <c r="IM492" s="6"/>
      <c r="IN492" s="6"/>
      <c r="IO492" s="6"/>
      <c r="IP492" s="6"/>
      <c r="IQ492" s="6"/>
      <c r="IR492" s="6"/>
      <c r="IS492" s="6"/>
      <c r="IT492" s="6"/>
      <c r="IU492" s="6"/>
      <c r="IV492" s="6"/>
      <c r="IW492" s="6"/>
    </row>
    <row r="493" ht="17.25" customHeight="1">
      <c r="A493" s="28">
        <v>84</v>
      </c>
      <c r="B493" s="264" t="s">
        <v>303</v>
      </c>
      <c r="C493" s="265" t="s">
        <v>182</v>
      </c>
      <c r="D493" s="92" t="s">
        <v>181</v>
      </c>
      <c r="E493" s="93"/>
      <c r="F493" s="93"/>
      <c r="G493" s="93">
        <v>3</v>
      </c>
      <c r="H493" s="93"/>
      <c r="I493" s="93"/>
      <c r="J493" s="93"/>
      <c r="K493" s="93"/>
      <c r="L493" s="43">
        <f t="shared" ref="L493:L494" si="58">SUM(E493:K493)</f>
        <v>3</v>
      </c>
      <c r="M493" s="4"/>
    </row>
    <row r="494" ht="17.25" customHeight="1">
      <c r="A494" s="36"/>
      <c r="B494" s="266"/>
      <c r="C494" s="267" t="s">
        <v>180</v>
      </c>
      <c r="D494" s="119" t="s">
        <v>181</v>
      </c>
      <c r="E494" s="40"/>
      <c r="F494" s="40"/>
      <c r="G494" s="40">
        <v>2</v>
      </c>
      <c r="H494" s="40"/>
      <c r="I494" s="40"/>
      <c r="J494" s="40"/>
      <c r="K494" s="40"/>
      <c r="L494" s="52">
        <f t="shared" si="58"/>
        <v>2</v>
      </c>
      <c r="M494" s="4"/>
    </row>
    <row r="495" ht="17.25" customHeight="1">
      <c r="A495" s="53"/>
      <c r="B495" s="268"/>
      <c r="C495" s="269"/>
      <c r="D495" s="99"/>
      <c r="E495" s="100"/>
      <c r="F495" s="100"/>
      <c r="G495" s="100"/>
      <c r="H495" s="100"/>
      <c r="I495" s="100"/>
      <c r="J495" s="100"/>
      <c r="K495" s="100"/>
      <c r="L495" s="59">
        <f>SUM(L493:L494)</f>
        <v>5</v>
      </c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  <c r="CQ495" s="6"/>
      <c r="CR495" s="6"/>
      <c r="CS495" s="6"/>
      <c r="CT495" s="6"/>
      <c r="CU495" s="6"/>
      <c r="CV495" s="6"/>
      <c r="CW495" s="6"/>
      <c r="CX495" s="6"/>
      <c r="CY495" s="6"/>
      <c r="CZ495" s="6"/>
      <c r="DA495" s="6"/>
      <c r="DB495" s="6"/>
      <c r="DC495" s="6"/>
      <c r="DD495" s="6"/>
      <c r="DE495" s="6"/>
      <c r="DF495" s="6"/>
      <c r="DG495" s="6"/>
      <c r="DH495" s="6"/>
      <c r="DI495" s="6"/>
      <c r="DJ495" s="6"/>
      <c r="DK495" s="6"/>
      <c r="DL495" s="6"/>
      <c r="DM495" s="6"/>
      <c r="DN495" s="6"/>
      <c r="DO495" s="6"/>
      <c r="DP495" s="6"/>
      <c r="DQ495" s="6"/>
      <c r="DR495" s="6"/>
      <c r="DS495" s="6"/>
      <c r="DT495" s="6"/>
      <c r="DU495" s="6"/>
      <c r="DV495" s="6"/>
      <c r="DW495" s="6"/>
      <c r="DX495" s="6"/>
      <c r="DY495" s="6"/>
      <c r="DZ495" s="6"/>
      <c r="EA495" s="6"/>
      <c r="EB495" s="6"/>
      <c r="EC495" s="6"/>
      <c r="ED495" s="6"/>
      <c r="EE495" s="6"/>
      <c r="EF495" s="6"/>
      <c r="EG495" s="6"/>
      <c r="EH495" s="6"/>
      <c r="EI495" s="6"/>
      <c r="EJ495" s="6"/>
      <c r="EK495" s="6"/>
      <c r="EL495" s="6"/>
      <c r="EM495" s="6"/>
      <c r="EN495" s="6"/>
      <c r="EO495" s="6"/>
      <c r="EP495" s="6"/>
      <c r="EQ495" s="6"/>
      <c r="ER495" s="6"/>
      <c r="ES495" s="6"/>
      <c r="ET495" s="6"/>
      <c r="EU495" s="6"/>
      <c r="EV495" s="6"/>
      <c r="EW495" s="6"/>
      <c r="EX495" s="6"/>
      <c r="EY495" s="6"/>
      <c r="EZ495" s="6"/>
      <c r="FA495" s="6"/>
      <c r="FB495" s="6"/>
      <c r="FC495" s="6"/>
      <c r="FD495" s="6"/>
      <c r="FE495" s="6"/>
      <c r="FF495" s="6"/>
      <c r="FG495" s="6"/>
      <c r="FH495" s="6"/>
      <c r="FI495" s="6"/>
      <c r="FJ495" s="6"/>
      <c r="FK495" s="6"/>
      <c r="FL495" s="6"/>
      <c r="FM495" s="6"/>
      <c r="FN495" s="6"/>
      <c r="FO495" s="6"/>
      <c r="FP495" s="6"/>
      <c r="FQ495" s="6"/>
      <c r="FR495" s="6"/>
      <c r="FS495" s="6"/>
      <c r="FT495" s="6"/>
      <c r="FU495" s="6"/>
      <c r="FV495" s="6"/>
      <c r="FW495" s="6"/>
      <c r="FX495" s="6"/>
      <c r="FY495" s="6"/>
      <c r="FZ495" s="6"/>
      <c r="GA495" s="6"/>
      <c r="GB495" s="6"/>
      <c r="GC495" s="6"/>
      <c r="GD495" s="6"/>
      <c r="GE495" s="6"/>
      <c r="GF495" s="6"/>
      <c r="GG495" s="6"/>
      <c r="GH495" s="6"/>
      <c r="GI495" s="6"/>
      <c r="GJ495" s="6"/>
      <c r="GK495" s="6"/>
      <c r="GL495" s="6"/>
      <c r="GM495" s="6"/>
      <c r="GN495" s="6"/>
      <c r="GO495" s="6"/>
      <c r="GP495" s="6"/>
      <c r="GQ495" s="6"/>
      <c r="GR495" s="6"/>
      <c r="GS495" s="6"/>
      <c r="GT495" s="6"/>
      <c r="GU495" s="6"/>
      <c r="GV495" s="6"/>
      <c r="GW495" s="6"/>
      <c r="GX495" s="6"/>
      <c r="GY495" s="6"/>
      <c r="GZ495" s="6"/>
      <c r="HA495" s="6"/>
      <c r="HB495" s="6"/>
      <c r="HC495" s="6"/>
      <c r="HD495" s="6"/>
      <c r="HE495" s="6"/>
      <c r="HF495" s="6"/>
      <c r="HG495" s="6"/>
      <c r="HH495" s="6"/>
      <c r="HI495" s="6"/>
      <c r="HJ495" s="6"/>
      <c r="HK495" s="6"/>
      <c r="HL495" s="6"/>
      <c r="HM495" s="6"/>
      <c r="HN495" s="6"/>
      <c r="HO495" s="6"/>
      <c r="HP495" s="6"/>
      <c r="HQ495" s="6"/>
      <c r="HR495" s="6"/>
      <c r="HS495" s="6"/>
      <c r="HT495" s="6"/>
      <c r="HU495" s="6"/>
      <c r="HV495" s="6"/>
      <c r="HW495" s="6"/>
      <c r="HX495" s="6"/>
      <c r="HY495" s="6"/>
      <c r="HZ495" s="6"/>
      <c r="IA495" s="6"/>
      <c r="IB495" s="6"/>
      <c r="IC495" s="6"/>
      <c r="ID495" s="6"/>
      <c r="IE495" s="6"/>
      <c r="IF495" s="6"/>
      <c r="IG495" s="6"/>
      <c r="IH495" s="6"/>
      <c r="II495" s="6"/>
      <c r="IJ495" s="6"/>
      <c r="IK495" s="6"/>
      <c r="IL495" s="6"/>
      <c r="IM495" s="6"/>
      <c r="IN495" s="6"/>
      <c r="IO495" s="6"/>
      <c r="IP495" s="6"/>
      <c r="IQ495" s="6"/>
      <c r="IR495" s="6"/>
      <c r="IS495" s="6"/>
      <c r="IT495" s="6"/>
      <c r="IU495" s="6"/>
      <c r="IV495" s="6"/>
      <c r="IW495" s="6"/>
    </row>
    <row r="496" ht="18.75" customHeight="1">
      <c r="A496" s="53">
        <v>85</v>
      </c>
      <c r="B496" s="270" t="s">
        <v>304</v>
      </c>
      <c r="C496" s="271" t="s">
        <v>216</v>
      </c>
      <c r="D496" s="72" t="s">
        <v>217</v>
      </c>
      <c r="E496" s="272"/>
      <c r="F496" s="272"/>
      <c r="G496" s="272">
        <v>6</v>
      </c>
      <c r="H496" s="272"/>
      <c r="I496" s="272"/>
      <c r="J496" s="272"/>
      <c r="K496" s="273"/>
      <c r="L496" s="43">
        <f>SUM(E496:K496)</f>
        <v>6</v>
      </c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  <c r="CX496" s="6"/>
      <c r="CY496" s="6"/>
      <c r="CZ496" s="6"/>
      <c r="DA496" s="6"/>
      <c r="DB496" s="6"/>
      <c r="DC496" s="6"/>
      <c r="DD496" s="6"/>
      <c r="DE496" s="6"/>
      <c r="DF496" s="6"/>
      <c r="DG496" s="6"/>
      <c r="DH496" s="6"/>
      <c r="DI496" s="6"/>
      <c r="DJ496" s="6"/>
      <c r="DK496" s="6"/>
      <c r="DL496" s="6"/>
      <c r="DM496" s="6"/>
      <c r="DN496" s="6"/>
      <c r="DO496" s="6"/>
      <c r="DP496" s="6"/>
      <c r="DQ496" s="6"/>
      <c r="DR496" s="6"/>
      <c r="DS496" s="6"/>
      <c r="DT496" s="6"/>
      <c r="DU496" s="6"/>
      <c r="DV496" s="6"/>
      <c r="DW496" s="6"/>
      <c r="DX496" s="6"/>
      <c r="DY496" s="6"/>
      <c r="DZ496" s="6"/>
      <c r="EA496" s="6"/>
      <c r="EB496" s="6"/>
      <c r="EC496" s="6"/>
      <c r="ED496" s="6"/>
      <c r="EE496" s="6"/>
      <c r="EF496" s="6"/>
      <c r="EG496" s="6"/>
      <c r="EH496" s="6"/>
      <c r="EI496" s="6"/>
      <c r="EJ496" s="6"/>
      <c r="EK496" s="6"/>
      <c r="EL496" s="6"/>
      <c r="EM496" s="6"/>
      <c r="EN496" s="6"/>
      <c r="EO496" s="6"/>
      <c r="EP496" s="6"/>
      <c r="EQ496" s="6"/>
      <c r="ER496" s="6"/>
      <c r="ES496" s="6"/>
      <c r="ET496" s="6"/>
      <c r="EU496" s="6"/>
      <c r="EV496" s="6"/>
      <c r="EW496" s="6"/>
      <c r="EX496" s="6"/>
      <c r="EY496" s="6"/>
      <c r="EZ496" s="6"/>
      <c r="FA496" s="6"/>
      <c r="FB496" s="6"/>
      <c r="FC496" s="6"/>
      <c r="FD496" s="6"/>
      <c r="FE496" s="6"/>
      <c r="FF496" s="6"/>
      <c r="FG496" s="6"/>
      <c r="FH496" s="6"/>
      <c r="FI496" s="6"/>
      <c r="FJ496" s="6"/>
      <c r="FK496" s="6"/>
      <c r="FL496" s="6"/>
      <c r="FM496" s="6"/>
      <c r="FN496" s="6"/>
      <c r="FO496" s="6"/>
      <c r="FP496" s="6"/>
      <c r="FQ496" s="6"/>
      <c r="FR496" s="6"/>
      <c r="FS496" s="6"/>
      <c r="FT496" s="6"/>
      <c r="FU496" s="6"/>
      <c r="FV496" s="6"/>
      <c r="FW496" s="6"/>
      <c r="FX496" s="6"/>
      <c r="FY496" s="6"/>
      <c r="FZ496" s="6"/>
      <c r="GA496" s="6"/>
      <c r="GB496" s="6"/>
      <c r="GC496" s="6"/>
      <c r="GD496" s="6"/>
      <c r="GE496" s="6"/>
      <c r="GF496" s="6"/>
      <c r="GG496" s="6"/>
      <c r="GH496" s="6"/>
      <c r="GI496" s="6"/>
      <c r="GJ496" s="6"/>
      <c r="GK496" s="6"/>
      <c r="GL496" s="6"/>
      <c r="GM496" s="6"/>
      <c r="GN496" s="6"/>
      <c r="GO496" s="6"/>
      <c r="GP496" s="6"/>
      <c r="GQ496" s="6"/>
      <c r="GR496" s="6"/>
      <c r="GS496" s="6"/>
      <c r="GT496" s="6"/>
      <c r="GU496" s="6"/>
      <c r="GV496" s="6"/>
      <c r="GW496" s="6"/>
      <c r="GX496" s="6"/>
      <c r="GY496" s="6"/>
      <c r="GZ496" s="6"/>
      <c r="HA496" s="6"/>
      <c r="HB496" s="6"/>
      <c r="HC496" s="6"/>
      <c r="HD496" s="6"/>
      <c r="HE496" s="6"/>
      <c r="HF496" s="6"/>
      <c r="HG496" s="6"/>
      <c r="HH496" s="6"/>
      <c r="HI496" s="6"/>
      <c r="HJ496" s="6"/>
      <c r="HK496" s="6"/>
      <c r="HL496" s="6"/>
      <c r="HM496" s="6"/>
      <c r="HN496" s="6"/>
      <c r="HO496" s="6"/>
      <c r="HP496" s="6"/>
      <c r="HQ496" s="6"/>
      <c r="HR496" s="6"/>
      <c r="HS496" s="6"/>
      <c r="HT496" s="6"/>
      <c r="HU496" s="6"/>
      <c r="HV496" s="6"/>
      <c r="HW496" s="6"/>
      <c r="HX496" s="6"/>
      <c r="HY496" s="6"/>
      <c r="HZ496" s="6"/>
      <c r="IA496" s="6"/>
      <c r="IB496" s="6"/>
      <c r="IC496" s="6"/>
      <c r="ID496" s="6"/>
      <c r="IE496" s="6"/>
      <c r="IF496" s="6"/>
      <c r="IG496" s="6"/>
      <c r="IH496" s="6"/>
      <c r="II496" s="6"/>
      <c r="IJ496" s="6"/>
      <c r="IK496" s="6"/>
      <c r="IL496" s="6"/>
      <c r="IM496" s="6"/>
      <c r="IN496" s="6"/>
      <c r="IO496" s="6"/>
      <c r="IP496" s="6"/>
      <c r="IQ496" s="6"/>
      <c r="IR496" s="6"/>
      <c r="IS496" s="6"/>
      <c r="IT496" s="6"/>
      <c r="IU496" s="6"/>
      <c r="IV496" s="6"/>
      <c r="IW496" s="6"/>
    </row>
    <row r="497" ht="17.25" customHeight="1">
      <c r="A497" s="74"/>
      <c r="B497" s="274"/>
      <c r="C497" s="275"/>
      <c r="D497" s="75"/>
      <c r="E497" s="67"/>
      <c r="F497" s="67"/>
      <c r="G497" s="67"/>
      <c r="H497" s="67"/>
      <c r="I497" s="67"/>
      <c r="J497" s="67"/>
      <c r="K497" s="67"/>
      <c r="L497" s="59">
        <f>SUM(L496)</f>
        <v>6</v>
      </c>
      <c r="M497" s="4"/>
    </row>
    <row r="498" ht="16.5" customHeight="1">
      <c r="A498" s="74">
        <v>86</v>
      </c>
      <c r="B498" s="71" t="s">
        <v>305</v>
      </c>
      <c r="C498" s="137" t="s">
        <v>182</v>
      </c>
      <c r="D498" s="31" t="s">
        <v>181</v>
      </c>
      <c r="E498" s="32"/>
      <c r="F498" s="32"/>
      <c r="G498" s="32">
        <v>6</v>
      </c>
      <c r="H498" s="32"/>
      <c r="I498" s="32"/>
      <c r="J498" s="32"/>
      <c r="K498" s="138"/>
      <c r="L498" s="79">
        <f>SUM(E498:J498)</f>
        <v>6</v>
      </c>
      <c r="M498" s="4"/>
    </row>
    <row r="499" ht="16.5" customHeight="1">
      <c r="A499" s="74"/>
      <c r="B499" s="135"/>
      <c r="C499" s="151"/>
      <c r="D499" s="72"/>
      <c r="E499" s="40"/>
      <c r="F499" s="40"/>
      <c r="G499" s="40"/>
      <c r="H499" s="40"/>
      <c r="I499" s="40"/>
      <c r="J499" s="87"/>
      <c r="K499" s="87"/>
      <c r="L499" s="188">
        <f>SUM(L498)</f>
        <v>6</v>
      </c>
      <c r="M499" s="4"/>
    </row>
    <row r="500" ht="15.75" customHeight="1">
      <c r="A500" s="276">
        <v>87</v>
      </c>
      <c r="B500" s="277" t="s">
        <v>306</v>
      </c>
      <c r="C500" s="278" t="s">
        <v>38</v>
      </c>
      <c r="D500" s="92" t="s">
        <v>39</v>
      </c>
      <c r="E500" s="279"/>
      <c r="F500" s="279"/>
      <c r="G500" s="279"/>
      <c r="H500" s="279"/>
      <c r="I500" s="279"/>
      <c r="J500" s="279"/>
      <c r="K500" s="279">
        <v>2</v>
      </c>
      <c r="L500" s="280">
        <f>SUM(E500:K500)</f>
        <v>2</v>
      </c>
      <c r="M500" s="4"/>
    </row>
    <row r="501" ht="17.25" customHeight="1">
      <c r="A501" s="281"/>
      <c r="B501" s="282"/>
      <c r="C501" s="254"/>
      <c r="D501" s="45"/>
      <c r="E501" s="87"/>
      <c r="F501" s="87"/>
      <c r="G501" s="87"/>
      <c r="H501" s="87"/>
      <c r="I501" s="87"/>
      <c r="J501" s="87"/>
      <c r="K501" s="87"/>
      <c r="L501" s="89">
        <f>SUM(L500:L500)</f>
        <v>2</v>
      </c>
      <c r="M501" s="4"/>
    </row>
    <row r="502" ht="22.5" customHeight="1">
      <c r="A502" s="281">
        <v>88</v>
      </c>
      <c r="B502" s="283" t="s">
        <v>307</v>
      </c>
      <c r="C502" s="284" t="s">
        <v>10</v>
      </c>
      <c r="D502" s="157" t="s">
        <v>11</v>
      </c>
      <c r="E502" s="158"/>
      <c r="F502" s="158"/>
      <c r="G502" s="158">
        <v>2</v>
      </c>
      <c r="H502" s="158">
        <v>2</v>
      </c>
      <c r="I502" s="158"/>
      <c r="J502" s="158"/>
      <c r="K502" s="158"/>
      <c r="L502" s="285">
        <f t="shared" ref="L502:L505" si="59">SUM(E502:K502)</f>
        <v>4</v>
      </c>
      <c r="M502" s="4"/>
    </row>
    <row r="503" ht="22.5" customHeight="1">
      <c r="A503" s="286"/>
      <c r="B503" s="283"/>
      <c r="C503" s="244" t="s">
        <v>44</v>
      </c>
      <c r="D503" s="119" t="s">
        <v>45</v>
      </c>
      <c r="E503" s="46"/>
      <c r="F503" s="46"/>
      <c r="G503" s="46"/>
      <c r="H503" s="46"/>
      <c r="I503" s="46"/>
      <c r="J503" s="46">
        <v>1</v>
      </c>
      <c r="K503" s="46"/>
      <c r="L503" s="287">
        <f t="shared" si="59"/>
        <v>1</v>
      </c>
      <c r="M503" s="4"/>
    </row>
    <row r="504" ht="22.5" customHeight="1">
      <c r="A504" s="286"/>
      <c r="B504" s="283"/>
      <c r="C504" s="244" t="s">
        <v>46</v>
      </c>
      <c r="D504" s="119" t="s">
        <v>47</v>
      </c>
      <c r="E504" s="46"/>
      <c r="F504" s="46"/>
      <c r="G504" s="46">
        <v>4</v>
      </c>
      <c r="H504" s="46"/>
      <c r="I504" s="46"/>
      <c r="J504" s="46"/>
      <c r="K504" s="46"/>
      <c r="L504" s="287">
        <f t="shared" si="59"/>
        <v>4</v>
      </c>
      <c r="M504" s="4"/>
    </row>
    <row r="505" ht="22.5" customHeight="1">
      <c r="A505" s="286"/>
      <c r="B505" s="283"/>
      <c r="C505" s="244" t="s">
        <v>42</v>
      </c>
      <c r="D505" s="119" t="s">
        <v>43</v>
      </c>
      <c r="E505" s="46"/>
      <c r="F505" s="46"/>
      <c r="G505" s="46">
        <v>2</v>
      </c>
      <c r="H505" s="46"/>
      <c r="I505" s="46"/>
      <c r="J505" s="46"/>
      <c r="K505" s="46"/>
      <c r="L505" s="287">
        <f t="shared" si="59"/>
        <v>2</v>
      </c>
      <c r="M505" s="4"/>
    </row>
    <row r="506" ht="17.25" customHeight="1">
      <c r="A506" s="286"/>
      <c r="B506" s="283"/>
      <c r="C506" s="288"/>
      <c r="D506" s="208"/>
      <c r="E506" s="209"/>
      <c r="F506" s="209"/>
      <c r="G506" s="209"/>
      <c r="H506" s="209"/>
      <c r="I506" s="209"/>
      <c r="J506" s="209"/>
      <c r="K506" s="209"/>
      <c r="L506" s="126">
        <f>SUM(L502:L505)</f>
        <v>11</v>
      </c>
      <c r="M506" s="4"/>
    </row>
    <row r="507" ht="24" customHeight="1">
      <c r="A507" s="281">
        <v>89</v>
      </c>
      <c r="B507" s="289" t="s">
        <v>308</v>
      </c>
      <c r="C507" s="241" t="s">
        <v>48</v>
      </c>
      <c r="D507" s="290" t="s">
        <v>49</v>
      </c>
      <c r="E507" s="40"/>
      <c r="F507" s="40"/>
      <c r="G507" s="40"/>
      <c r="H507" s="40">
        <v>2</v>
      </c>
      <c r="I507" s="40"/>
      <c r="J507" s="40"/>
      <c r="K507" s="133"/>
      <c r="L507" s="291">
        <f t="shared" ref="L507:L508" si="60">SUM(E507:K507)</f>
        <v>2</v>
      </c>
      <c r="M507" s="4"/>
      <c r="N507" s="292"/>
    </row>
    <row r="508" ht="24" customHeight="1">
      <c r="A508" s="286"/>
      <c r="B508" s="283"/>
      <c r="C508" s="293" t="s">
        <v>36</v>
      </c>
      <c r="D508" s="294" t="s">
        <v>37</v>
      </c>
      <c r="E508" s="87"/>
      <c r="F508" s="87">
        <v>2</v>
      </c>
      <c r="G508" s="87"/>
      <c r="H508" s="87"/>
      <c r="I508" s="87"/>
      <c r="J508" s="87"/>
      <c r="K508" s="123"/>
      <c r="L508" s="245">
        <f t="shared" si="60"/>
        <v>2</v>
      </c>
      <c r="M508" s="4"/>
    </row>
    <row r="509" ht="17.25" customHeight="1">
      <c r="A509" s="295"/>
      <c r="B509" s="296"/>
      <c r="C509" s="297"/>
      <c r="D509" s="298"/>
      <c r="E509" s="67"/>
      <c r="F509" s="67"/>
      <c r="G509" s="67"/>
      <c r="H509" s="67"/>
      <c r="I509" s="67"/>
      <c r="J509" s="67"/>
      <c r="K509" s="238"/>
      <c r="L509" s="59">
        <f>SUM(L507:L508)</f>
        <v>4</v>
      </c>
      <c r="M509" s="4"/>
    </row>
    <row r="510" ht="15.75" customHeight="1">
      <c r="A510" s="276">
        <v>90</v>
      </c>
      <c r="B510" s="277" t="s">
        <v>309</v>
      </c>
      <c r="C510" s="299" t="s">
        <v>46</v>
      </c>
      <c r="D510" s="31" t="s">
        <v>47</v>
      </c>
      <c r="E510" s="33"/>
      <c r="F510" s="33"/>
      <c r="G510" s="33"/>
      <c r="H510" s="33"/>
      <c r="I510" s="33">
        <v>1</v>
      </c>
      <c r="J510" s="33"/>
      <c r="K510" s="34"/>
      <c r="L510" s="300">
        <f t="shared" ref="L510:L512" si="61">SUM(E510:K510)</f>
        <v>1</v>
      </c>
      <c r="M510" s="4"/>
    </row>
    <row r="511" ht="15.75" customHeight="1">
      <c r="A511" s="276"/>
      <c r="B511" s="277"/>
      <c r="C511" s="301" t="s">
        <v>44</v>
      </c>
      <c r="D511" s="119" t="s">
        <v>45</v>
      </c>
      <c r="E511" s="41"/>
      <c r="F511" s="41"/>
      <c r="G511" s="41"/>
      <c r="H511" s="41"/>
      <c r="I511" s="41"/>
      <c r="J511" s="41">
        <v>1</v>
      </c>
      <c r="K511" s="41"/>
      <c r="L511" s="302">
        <f t="shared" si="61"/>
        <v>1</v>
      </c>
      <c r="M511" s="4"/>
    </row>
    <row r="512" ht="15.75" customHeight="1">
      <c r="A512" s="276"/>
      <c r="B512" s="277"/>
      <c r="C512" s="254" t="s">
        <v>10</v>
      </c>
      <c r="D512" s="119" t="s">
        <v>11</v>
      </c>
      <c r="E512" s="50"/>
      <c r="F512" s="50"/>
      <c r="G512" s="50">
        <v>2</v>
      </c>
      <c r="H512" s="50">
        <v>1</v>
      </c>
      <c r="I512" s="50"/>
      <c r="J512" s="50"/>
      <c r="K512" s="50"/>
      <c r="L512" s="303">
        <f t="shared" si="61"/>
        <v>3</v>
      </c>
      <c r="M512" s="4"/>
    </row>
    <row r="513" ht="17.25" customHeight="1">
      <c r="A513" s="276"/>
      <c r="B513" s="282"/>
      <c r="C513" s="254"/>
      <c r="D513" s="75"/>
      <c r="E513" s="67"/>
      <c r="F513" s="67"/>
      <c r="G513" s="67"/>
      <c r="H513" s="67"/>
      <c r="I513" s="67"/>
      <c r="J513" s="67"/>
      <c r="K513" s="67"/>
      <c r="L513" s="126">
        <f>SUM(L510:L512)</f>
        <v>5</v>
      </c>
      <c r="M513" s="4"/>
    </row>
    <row r="514" ht="14.25" customHeight="1">
      <c r="A514" s="74">
        <v>91</v>
      </c>
      <c r="B514" s="304" t="s">
        <v>310</v>
      </c>
      <c r="C514" s="305" t="s">
        <v>36</v>
      </c>
      <c r="D514" s="306" t="s">
        <v>37</v>
      </c>
      <c r="E514" s="260"/>
      <c r="F514" s="260"/>
      <c r="G514" s="260"/>
      <c r="H514" s="260">
        <v>1</v>
      </c>
      <c r="I514" s="260"/>
      <c r="J514" s="260"/>
      <c r="K514" s="261"/>
      <c r="L514" s="307">
        <f>SUM(E514:K514)</f>
        <v>1</v>
      </c>
      <c r="M514" s="4"/>
    </row>
    <row r="515" ht="17.25" customHeight="1">
      <c r="A515" s="74"/>
      <c r="B515" s="308"/>
      <c r="C515" s="275"/>
      <c r="D515" s="75"/>
      <c r="E515" s="67"/>
      <c r="F515" s="67"/>
      <c r="G515" s="67"/>
      <c r="H515" s="67"/>
      <c r="I515" s="67"/>
      <c r="J515" s="67"/>
      <c r="K515" s="67"/>
      <c r="L515" s="59">
        <f>SUM(L514)</f>
        <v>1</v>
      </c>
      <c r="M515" s="4"/>
    </row>
    <row r="516" ht="14.25" customHeight="1">
      <c r="A516" s="74">
        <v>92</v>
      </c>
      <c r="B516" s="309" t="s">
        <v>311</v>
      </c>
      <c r="C516" s="305" t="s">
        <v>36</v>
      </c>
      <c r="D516" s="306" t="s">
        <v>37</v>
      </c>
      <c r="E516" s="260"/>
      <c r="F516" s="260"/>
      <c r="G516" s="260">
        <v>3</v>
      </c>
      <c r="H516" s="260"/>
      <c r="I516" s="260"/>
      <c r="J516" s="260"/>
      <c r="K516" s="261"/>
      <c r="L516" s="310">
        <f t="shared" ref="L516:L517" si="62">SUM(E516:K516)</f>
        <v>3</v>
      </c>
      <c r="M516" s="4"/>
    </row>
    <row r="517" ht="14.25" customHeight="1">
      <c r="A517" s="74"/>
      <c r="B517" s="311"/>
      <c r="C517" s="267" t="s">
        <v>182</v>
      </c>
      <c r="D517" s="312" t="s">
        <v>181</v>
      </c>
      <c r="E517" s="313"/>
      <c r="F517" s="313"/>
      <c r="G517" s="313">
        <v>1</v>
      </c>
      <c r="H517" s="313"/>
      <c r="I517" s="313"/>
      <c r="J517" s="313"/>
      <c r="K517" s="314"/>
      <c r="L517" s="315">
        <f t="shared" si="62"/>
        <v>1</v>
      </c>
      <c r="M517" s="4"/>
    </row>
    <row r="518" ht="17.25" customHeight="1">
      <c r="A518" s="74"/>
      <c r="B518" s="316"/>
      <c r="C518" s="275"/>
      <c r="D518" s="75"/>
      <c r="E518" s="67"/>
      <c r="F518" s="67"/>
      <c r="G518" s="67"/>
      <c r="H518" s="67"/>
      <c r="I518" s="67"/>
      <c r="J518" s="67"/>
      <c r="K518" s="67"/>
      <c r="L518" s="89">
        <f>SUM(L516:L517)</f>
        <v>4</v>
      </c>
      <c r="M518" s="4"/>
    </row>
    <row r="519" ht="14.25" customHeight="1">
      <c r="A519" s="74">
        <v>93</v>
      </c>
      <c r="B519" s="317" t="s">
        <v>312</v>
      </c>
      <c r="C519" s="305" t="s">
        <v>48</v>
      </c>
      <c r="D519" s="259" t="s">
        <v>49</v>
      </c>
      <c r="E519" s="260"/>
      <c r="F519" s="260">
        <v>1</v>
      </c>
      <c r="G519" s="260">
        <v>1</v>
      </c>
      <c r="H519" s="260">
        <v>1</v>
      </c>
      <c r="I519" s="260"/>
      <c r="J519" s="260"/>
      <c r="K519" s="261"/>
      <c r="L519" s="307">
        <f t="shared" ref="L519:L521" si="63">SUM(E519:K519)</f>
        <v>3</v>
      </c>
      <c r="M519" s="4"/>
    </row>
    <row r="520" ht="14.25" customHeight="1">
      <c r="A520" s="74"/>
      <c r="B520" s="317"/>
      <c r="C520" s="267" t="s">
        <v>180</v>
      </c>
      <c r="D520" s="306" t="s">
        <v>181</v>
      </c>
      <c r="E520" s="313"/>
      <c r="F520" s="313"/>
      <c r="G520" s="313">
        <v>4</v>
      </c>
      <c r="H520" s="313"/>
      <c r="I520" s="313"/>
      <c r="J520" s="313"/>
      <c r="K520" s="314"/>
      <c r="L520" s="315">
        <f t="shared" si="63"/>
        <v>4</v>
      </c>
      <c r="M520" s="4"/>
    </row>
    <row r="521" ht="14.25" customHeight="1">
      <c r="A521" s="74"/>
      <c r="B521" s="317"/>
      <c r="C521" s="318" t="s">
        <v>182</v>
      </c>
      <c r="D521" s="319" t="s">
        <v>181</v>
      </c>
      <c r="E521" s="320"/>
      <c r="F521" s="320"/>
      <c r="G521" s="320">
        <v>3</v>
      </c>
      <c r="H521" s="320"/>
      <c r="I521" s="320"/>
      <c r="J521" s="320"/>
      <c r="K521" s="320"/>
      <c r="L521" s="315">
        <f t="shared" si="63"/>
        <v>3</v>
      </c>
      <c r="M521" s="4"/>
    </row>
    <row r="522" ht="17.25" customHeight="1">
      <c r="A522" s="74"/>
      <c r="B522" s="321"/>
      <c r="C522" s="275"/>
      <c r="D522" s="75"/>
      <c r="E522" s="67"/>
      <c r="F522" s="67"/>
      <c r="G522" s="67"/>
      <c r="H522" s="67"/>
      <c r="I522" s="67"/>
      <c r="J522" s="67"/>
      <c r="K522" s="67"/>
      <c r="L522" s="59">
        <f>SUM(L519:L521)</f>
        <v>10</v>
      </c>
      <c r="M522" s="4"/>
    </row>
    <row r="523" ht="16.5" customHeight="1">
      <c r="A523" s="276">
        <v>94</v>
      </c>
      <c r="B523" s="277" t="s">
        <v>313</v>
      </c>
      <c r="C523" s="241" t="s">
        <v>48</v>
      </c>
      <c r="D523" s="39" t="s">
        <v>49</v>
      </c>
      <c r="E523" s="61">
        <v>1</v>
      </c>
      <c r="F523" s="61"/>
      <c r="G523" s="61"/>
      <c r="H523" s="61">
        <v>1</v>
      </c>
      <c r="I523" s="61"/>
      <c r="J523" s="61"/>
      <c r="K523" s="149"/>
      <c r="L523" s="43">
        <f t="shared" ref="L523:L524" si="64">SUM(E523:J523)</f>
        <v>2</v>
      </c>
      <c r="M523" s="4"/>
    </row>
    <row r="524" ht="16.5" customHeight="1">
      <c r="A524" s="276"/>
      <c r="B524" s="277"/>
      <c r="C524" s="241" t="s">
        <v>182</v>
      </c>
      <c r="D524" s="39" t="s">
        <v>181</v>
      </c>
      <c r="E524" s="61"/>
      <c r="F524" s="61"/>
      <c r="G524" s="61"/>
      <c r="H524" s="61">
        <v>1</v>
      </c>
      <c r="I524" s="61"/>
      <c r="J524" s="61"/>
      <c r="K524" s="149"/>
      <c r="L524" s="52">
        <f t="shared" si="64"/>
        <v>1</v>
      </c>
      <c r="M524" s="4"/>
    </row>
    <row r="525" ht="16.5" customHeight="1">
      <c r="A525" s="276"/>
      <c r="B525" s="282"/>
      <c r="C525" s="322"/>
      <c r="D525" s="45"/>
      <c r="E525" s="40"/>
      <c r="F525" s="40"/>
      <c r="G525" s="40"/>
      <c r="H525" s="40"/>
      <c r="I525" s="40"/>
      <c r="J525" s="40"/>
      <c r="K525" s="40"/>
      <c r="L525" s="89">
        <f>SUM(L523:L524)</f>
        <v>3</v>
      </c>
      <c r="M525" s="4"/>
    </row>
    <row r="526" ht="15" customHeight="1">
      <c r="A526" s="323">
        <v>95</v>
      </c>
      <c r="B526" s="324" t="s">
        <v>314</v>
      </c>
      <c r="C526" s="325" t="s">
        <v>48</v>
      </c>
      <c r="D526" s="157" t="s">
        <v>49</v>
      </c>
      <c r="E526" s="214"/>
      <c r="F526" s="214">
        <v>1</v>
      </c>
      <c r="G526" s="214">
        <v>1</v>
      </c>
      <c r="H526" s="214">
        <v>1</v>
      </c>
      <c r="I526" s="214"/>
      <c r="J526" s="214"/>
      <c r="K526" s="214"/>
      <c r="L526" s="300">
        <f t="shared" ref="L526:L528" si="65">SUM(E526:K526)</f>
        <v>3</v>
      </c>
      <c r="M526" s="4"/>
    </row>
    <row r="527" ht="15" customHeight="1">
      <c r="A527" s="323"/>
      <c r="B527" s="326"/>
      <c r="C527" s="244" t="s">
        <v>180</v>
      </c>
      <c r="D527" s="119" t="s">
        <v>181</v>
      </c>
      <c r="E527" s="47"/>
      <c r="F527" s="47"/>
      <c r="G527" s="47">
        <v>4</v>
      </c>
      <c r="H527" s="47"/>
      <c r="I527" s="47"/>
      <c r="J527" s="47"/>
      <c r="K527" s="47"/>
      <c r="L527" s="303">
        <f t="shared" si="65"/>
        <v>4</v>
      </c>
      <c r="M527" s="4"/>
    </row>
    <row r="528" ht="15" customHeight="1">
      <c r="A528" s="323"/>
      <c r="B528" s="326"/>
      <c r="C528" s="244" t="s">
        <v>182</v>
      </c>
      <c r="D528" s="119" t="s">
        <v>181</v>
      </c>
      <c r="E528" s="47"/>
      <c r="F528" s="47"/>
      <c r="G528" s="47">
        <v>3</v>
      </c>
      <c r="H528" s="47"/>
      <c r="I528" s="47"/>
      <c r="J528" s="47"/>
      <c r="K528" s="47"/>
      <c r="L528" s="303">
        <f t="shared" si="65"/>
        <v>3</v>
      </c>
      <c r="M528" s="4"/>
    </row>
    <row r="529" ht="15" customHeight="1">
      <c r="A529" s="327"/>
      <c r="B529" s="328"/>
      <c r="C529" s="329"/>
      <c r="D529" s="72"/>
      <c r="E529" s="41"/>
      <c r="F529" s="41"/>
      <c r="G529" s="41"/>
      <c r="H529" s="41"/>
      <c r="I529" s="41"/>
      <c r="J529" s="41"/>
      <c r="K529" s="41"/>
      <c r="L529" s="89">
        <f>SUM(L526:L528)</f>
        <v>10</v>
      </c>
      <c r="M529" s="4"/>
    </row>
    <row r="530" ht="15" customHeight="1">
      <c r="A530" s="327">
        <v>96</v>
      </c>
      <c r="B530" s="330" t="s">
        <v>315</v>
      </c>
      <c r="C530" s="299" t="s">
        <v>241</v>
      </c>
      <c r="D530" s="31" t="s">
        <v>159</v>
      </c>
      <c r="E530" s="33"/>
      <c r="F530" s="33"/>
      <c r="G530" s="33">
        <v>6</v>
      </c>
      <c r="H530" s="33"/>
      <c r="I530" s="33"/>
      <c r="J530" s="33"/>
      <c r="K530" s="33"/>
      <c r="L530" s="331">
        <f>SUM(E530:K530)</f>
        <v>6</v>
      </c>
      <c r="M530" s="4"/>
    </row>
    <row r="531" ht="15" customHeight="1">
      <c r="A531" s="332"/>
      <c r="B531" s="333"/>
      <c r="C531" s="334"/>
      <c r="D531" s="75"/>
      <c r="E531" s="58"/>
      <c r="F531" s="58"/>
      <c r="G531" s="58"/>
      <c r="H531" s="58"/>
      <c r="I531" s="58"/>
      <c r="J531" s="58"/>
      <c r="K531" s="58"/>
      <c r="L531" s="59">
        <f>SUM(L530)</f>
        <v>6</v>
      </c>
      <c r="M531" s="4"/>
    </row>
    <row r="532" ht="25.5" customHeight="1">
      <c r="A532" s="335"/>
      <c r="B532" s="336" t="s">
        <v>316</v>
      </c>
      <c r="C532" s="337"/>
      <c r="D532" s="338"/>
      <c r="E532" s="339">
        <f>SUM(E5:E490)</f>
        <v>157</v>
      </c>
      <c r="F532" s="339">
        <f>SUM(F5:F490)</f>
        <v>495</v>
      </c>
      <c r="G532" s="339">
        <f>SUM(G5:G490)</f>
        <v>550</v>
      </c>
      <c r="H532" s="339">
        <f>SUM(H5:H490)</f>
        <v>354</v>
      </c>
      <c r="I532" s="339">
        <f>SUM(I5:I490)</f>
        <v>107</v>
      </c>
      <c r="J532" s="339">
        <f>SUM(J5:J490)</f>
        <v>211</v>
      </c>
      <c r="K532" s="339">
        <f>SUM(K5:K490)</f>
        <v>169</v>
      </c>
      <c r="L532" s="340">
        <f>E532+F532+G532+H532+I532+J532+K532</f>
        <v>2043</v>
      </c>
      <c r="M532" s="4"/>
    </row>
    <row r="533" ht="14.25" customHeight="1">
      <c r="A533" s="341" t="s">
        <v>317</v>
      </c>
      <c r="B533" s="342"/>
      <c r="C533" s="343"/>
      <c r="D533" s="344"/>
      <c r="E533" s="345">
        <f>SUM(E491:E531)</f>
        <v>1</v>
      </c>
      <c r="F533" s="345">
        <f>SUM(F491:F531)</f>
        <v>4</v>
      </c>
      <c r="G533" s="345">
        <f>SUM(G491:G531)</f>
        <v>53</v>
      </c>
      <c r="H533" s="345">
        <f>SUM(H491:H531)</f>
        <v>10</v>
      </c>
      <c r="I533" s="345">
        <f>SUM(I491:I531)</f>
        <v>1</v>
      </c>
      <c r="J533" s="345">
        <f>SUM(J491:J531)</f>
        <v>3</v>
      </c>
      <c r="K533" s="345">
        <f>SUM(K491:K531)</f>
        <v>2</v>
      </c>
      <c r="L533" s="346">
        <f>L529+L525+L522+L518+L515+L531+L513+L509+L506+L501+L499+L497+L495+L492</f>
        <v>74</v>
      </c>
      <c r="M533" s="127"/>
    </row>
    <row r="534" ht="14.25" customHeight="1">
      <c r="A534" s="341"/>
      <c r="B534" s="347"/>
      <c r="C534" s="348"/>
      <c r="D534" s="349"/>
      <c r="E534" s="350"/>
      <c r="F534" s="350"/>
      <c r="G534" s="350"/>
      <c r="H534" s="350"/>
      <c r="I534" s="350"/>
      <c r="J534" s="350"/>
      <c r="K534" s="350"/>
      <c r="L534" s="346"/>
      <c r="M534" s="127"/>
    </row>
    <row r="535" ht="14.25" customHeight="1">
      <c r="A535" s="351" t="s">
        <v>318</v>
      </c>
      <c r="B535" s="352"/>
      <c r="C535" s="353"/>
      <c r="D535" s="354"/>
      <c r="E535" s="355">
        <f>SUM(E532:E534)</f>
        <v>158</v>
      </c>
      <c r="F535" s="355">
        <f>SUM(F532:F534)</f>
        <v>499</v>
      </c>
      <c r="G535" s="355">
        <f>SUM(G532:G534)</f>
        <v>603</v>
      </c>
      <c r="H535" s="355">
        <f>SUM(H532:H534)</f>
        <v>364</v>
      </c>
      <c r="I535" s="355">
        <f>SUM(I532:I534)</f>
        <v>108</v>
      </c>
      <c r="J535" s="355">
        <f>SUM(J532:J534)</f>
        <v>214</v>
      </c>
      <c r="K535" s="355">
        <f>SUM(K532:K534)</f>
        <v>171</v>
      </c>
      <c r="L535" s="355">
        <f>SUM(L532:L534)</f>
        <v>2117</v>
      </c>
      <c r="M535" s="4"/>
    </row>
    <row r="536" ht="14.25" customHeight="1">
      <c r="A536" s="351"/>
      <c r="B536" s="356"/>
      <c r="C536" s="357"/>
      <c r="D536" s="349"/>
      <c r="E536" s="350"/>
      <c r="F536" s="350"/>
      <c r="G536" s="350"/>
      <c r="H536" s="350"/>
      <c r="I536" s="350"/>
      <c r="J536" s="350"/>
      <c r="K536" s="350"/>
      <c r="L536" s="350"/>
      <c r="M536" s="4"/>
    </row>
    <row r="537" ht="13.5" customHeight="1">
      <c r="A537" s="1"/>
      <c r="B537" s="358"/>
      <c r="C537" s="359"/>
      <c r="D537" s="360"/>
      <c r="E537" s="360"/>
      <c r="F537" s="360"/>
      <c r="G537" s="360"/>
      <c r="H537" s="360"/>
      <c r="I537" s="360"/>
      <c r="J537" s="360"/>
      <c r="K537" s="360"/>
      <c r="L537" s="361"/>
      <c r="M537" s="4"/>
    </row>
    <row r="538" ht="12.75" customHeight="1">
      <c r="A538" s="1"/>
      <c r="B538" s="358"/>
      <c r="C538" s="359"/>
      <c r="D538" s="360"/>
      <c r="E538" s="360"/>
      <c r="F538" s="360"/>
      <c r="G538" s="360"/>
      <c r="H538" s="360"/>
      <c r="I538" s="360"/>
      <c r="J538" s="360"/>
      <c r="K538" s="360"/>
      <c r="L538" s="362"/>
      <c r="M538" s="4"/>
    </row>
    <row r="539" ht="12.75" customHeight="1">
      <c r="A539" s="1"/>
      <c r="B539" s="358"/>
      <c r="C539" s="359"/>
      <c r="D539" s="363"/>
      <c r="E539" s="360"/>
      <c r="F539" s="360"/>
      <c r="G539" s="360"/>
      <c r="H539" s="360"/>
      <c r="I539" s="360"/>
      <c r="J539" s="360"/>
      <c r="K539" s="360"/>
      <c r="L539" s="361"/>
      <c r="M539" s="4"/>
    </row>
    <row r="540" ht="12.75" customHeight="1">
      <c r="A540" s="1"/>
      <c r="B540" s="358"/>
      <c r="C540" s="359"/>
      <c r="D540" s="360"/>
      <c r="E540" s="360"/>
      <c r="F540" s="360"/>
      <c r="G540" s="360"/>
      <c r="H540" s="360"/>
      <c r="I540" s="360"/>
      <c r="J540" s="360"/>
      <c r="K540" s="360"/>
      <c r="L540" s="362"/>
      <c r="M540" s="4"/>
    </row>
    <row r="541" ht="12.75" customHeight="1">
      <c r="A541" s="1"/>
      <c r="B541" s="358"/>
      <c r="C541" s="359"/>
      <c r="D541" s="360"/>
      <c r="E541" s="360"/>
      <c r="F541" s="360"/>
      <c r="G541" s="360"/>
      <c r="H541" s="360"/>
      <c r="I541" s="360"/>
      <c r="J541" s="360"/>
      <c r="K541" s="360"/>
      <c r="L541" s="362"/>
      <c r="M541" s="4"/>
    </row>
    <row r="542" ht="12.75" customHeight="1">
      <c r="A542" s="1"/>
      <c r="B542" s="358"/>
      <c r="C542" s="359"/>
      <c r="D542" s="360"/>
      <c r="E542" s="360"/>
      <c r="F542" s="360"/>
      <c r="G542" s="360"/>
      <c r="H542" s="360"/>
      <c r="I542" s="360"/>
      <c r="J542" s="360"/>
      <c r="K542" s="360"/>
      <c r="L542" s="362"/>
      <c r="M542" s="4"/>
    </row>
    <row r="543" ht="12.75" customHeight="1">
      <c r="A543" s="1"/>
      <c r="B543" s="358"/>
      <c r="C543" s="359"/>
      <c r="D543" s="360"/>
      <c r="E543" s="360"/>
      <c r="F543" s="360"/>
      <c r="G543" s="360"/>
      <c r="H543" s="360"/>
      <c r="I543" s="360"/>
      <c r="J543" s="360"/>
      <c r="K543" s="360"/>
      <c r="L543" s="361"/>
      <c r="M543" s="4"/>
    </row>
    <row r="544" ht="12.75" customHeight="1">
      <c r="A544" s="1"/>
      <c r="B544" s="358"/>
      <c r="C544" s="359"/>
      <c r="D544" s="360"/>
      <c r="E544" s="360"/>
      <c r="F544" s="360"/>
      <c r="G544" s="360"/>
      <c r="H544" s="360"/>
      <c r="I544" s="360"/>
      <c r="J544" s="360"/>
      <c r="K544" s="360"/>
      <c r="L544" s="361"/>
      <c r="M544" s="4"/>
    </row>
    <row r="545" ht="12.75" customHeight="1">
      <c r="A545" s="1"/>
      <c r="B545" s="358"/>
      <c r="C545" s="359"/>
      <c r="D545" s="360"/>
      <c r="E545" s="360"/>
      <c r="F545" s="360"/>
      <c r="G545" s="360"/>
      <c r="H545" s="360"/>
      <c r="I545" s="360"/>
      <c r="J545" s="360"/>
      <c r="K545" s="360"/>
      <c r="L545" s="362"/>
      <c r="M545" s="4"/>
    </row>
    <row r="546" ht="12.75" customHeight="1">
      <c r="A546" s="1"/>
      <c r="B546" s="358"/>
      <c r="C546" s="359"/>
      <c r="D546" s="360"/>
      <c r="E546" s="360"/>
      <c r="F546" s="360"/>
      <c r="G546" s="360"/>
      <c r="H546" s="360"/>
      <c r="I546" s="360"/>
      <c r="J546" s="360"/>
      <c r="K546" s="360"/>
      <c r="L546" s="361"/>
      <c r="M546" s="4"/>
    </row>
    <row r="547" ht="12.75" customHeight="1">
      <c r="A547" s="1"/>
      <c r="B547" s="358"/>
      <c r="C547" s="359"/>
      <c r="D547" s="360"/>
      <c r="E547" s="360"/>
      <c r="F547" s="360"/>
      <c r="G547" s="360"/>
      <c r="H547" s="360"/>
      <c r="I547" s="360"/>
      <c r="J547" s="360"/>
      <c r="K547" s="360"/>
      <c r="L547" s="361"/>
      <c r="M547" s="4"/>
    </row>
    <row r="548" ht="12.75" customHeight="1">
      <c r="A548" s="1"/>
      <c r="B548" s="358"/>
      <c r="C548" s="359"/>
      <c r="D548" s="360"/>
      <c r="E548" s="360"/>
      <c r="F548" s="360"/>
      <c r="G548" s="360"/>
      <c r="H548" s="360"/>
      <c r="I548" s="360"/>
      <c r="J548" s="360"/>
      <c r="K548" s="360"/>
      <c r="L548" s="361"/>
      <c r="M548" s="4"/>
    </row>
    <row r="549" ht="12.75" customHeight="1">
      <c r="A549" s="1"/>
      <c r="B549" s="358"/>
      <c r="C549" s="359"/>
      <c r="D549" s="360"/>
      <c r="E549" s="360"/>
      <c r="F549" s="360"/>
      <c r="G549" s="360"/>
      <c r="H549" s="360"/>
      <c r="I549" s="360"/>
      <c r="J549" s="360"/>
      <c r="K549" s="360"/>
      <c r="L549" s="361"/>
      <c r="M549" s="4"/>
    </row>
    <row r="550" ht="12.75" customHeight="1">
      <c r="A550" s="1"/>
      <c r="B550" s="358"/>
      <c r="C550" s="359"/>
      <c r="D550" s="360"/>
      <c r="E550" s="360"/>
      <c r="F550" s="360"/>
      <c r="G550" s="360"/>
      <c r="H550" s="360"/>
      <c r="I550" s="360"/>
      <c r="J550" s="360"/>
      <c r="K550" s="360"/>
      <c r="L550" s="361"/>
      <c r="M550" s="4"/>
    </row>
    <row r="551" ht="12.75" customHeight="1">
      <c r="A551" s="1"/>
      <c r="B551" s="358"/>
      <c r="C551" s="359"/>
      <c r="D551" s="360"/>
      <c r="E551" s="360"/>
      <c r="F551" s="360"/>
      <c r="G551" s="360"/>
      <c r="H551" s="360"/>
      <c r="I551" s="360"/>
      <c r="J551" s="360"/>
      <c r="K551" s="360"/>
      <c r="L551" s="361"/>
      <c r="M551" s="4"/>
    </row>
    <row r="552" ht="12.75" customHeight="1">
      <c r="A552" s="1"/>
      <c r="B552" s="358"/>
      <c r="C552" s="359"/>
      <c r="D552" s="360"/>
      <c r="E552" s="360"/>
      <c r="F552" s="360"/>
      <c r="G552" s="360"/>
      <c r="H552" s="360"/>
      <c r="I552" s="360"/>
      <c r="J552" s="360"/>
      <c r="K552" s="360"/>
      <c r="L552" s="361"/>
      <c r="M552" s="4"/>
    </row>
    <row r="553" ht="12.75" customHeight="1">
      <c r="A553" s="1"/>
      <c r="B553" s="358"/>
      <c r="C553" s="359"/>
      <c r="D553" s="360"/>
      <c r="E553" s="360"/>
      <c r="F553" s="360"/>
      <c r="G553" s="360"/>
      <c r="H553" s="360"/>
      <c r="I553" s="360"/>
      <c r="J553" s="360"/>
      <c r="K553" s="360"/>
      <c r="L553" s="361"/>
      <c r="M553" s="4"/>
    </row>
    <row r="554" ht="12.75" customHeight="1">
      <c r="A554" s="1"/>
      <c r="B554" s="358"/>
      <c r="C554" s="359"/>
      <c r="D554" s="360"/>
      <c r="E554" s="360"/>
      <c r="F554" s="360"/>
      <c r="G554" s="360"/>
      <c r="H554" s="360"/>
      <c r="I554" s="360"/>
      <c r="J554" s="360"/>
      <c r="K554" s="360"/>
      <c r="L554" s="361"/>
      <c r="M554" s="4"/>
    </row>
    <row r="555" ht="12.75" customHeight="1">
      <c r="A555" s="1"/>
      <c r="B555" s="358"/>
      <c r="C555" s="359"/>
      <c r="D555" s="360"/>
      <c r="E555" s="360"/>
      <c r="F555" s="360"/>
      <c r="G555" s="360"/>
      <c r="H555" s="360"/>
      <c r="I555" s="360"/>
      <c r="J555" s="360"/>
      <c r="K555" s="360"/>
      <c r="L555" s="361"/>
      <c r="M555" s="4"/>
    </row>
    <row r="556" ht="12.75" customHeight="1">
      <c r="A556" s="1"/>
      <c r="B556" s="358"/>
      <c r="C556" s="359"/>
      <c r="D556" s="360"/>
      <c r="E556" s="360"/>
      <c r="F556" s="360"/>
      <c r="G556" s="360"/>
      <c r="H556" s="360"/>
      <c r="I556" s="360"/>
      <c r="J556" s="360"/>
      <c r="K556" s="360"/>
      <c r="L556" s="361"/>
      <c r="M556" s="4"/>
    </row>
    <row r="557" ht="12.75" customHeight="1">
      <c r="A557" s="1"/>
      <c r="B557" s="2"/>
      <c r="C557" s="3"/>
      <c r="D557" s="364"/>
      <c r="E557" s="364"/>
      <c r="F557" s="364"/>
      <c r="G557" s="364"/>
      <c r="H557" s="364"/>
      <c r="I557" s="364"/>
      <c r="J557" s="364"/>
      <c r="K557" s="364"/>
      <c r="L557" s="365"/>
      <c r="M557" s="4"/>
    </row>
    <row r="558" ht="12.75" customHeight="1">
      <c r="A558" s="1"/>
      <c r="B558" s="2"/>
      <c r="C558" s="3"/>
      <c r="D558" s="364"/>
      <c r="E558" s="364"/>
      <c r="F558" s="364"/>
      <c r="G558" s="364"/>
      <c r="H558" s="364"/>
      <c r="I558" s="364"/>
      <c r="J558" s="364"/>
      <c r="K558" s="364"/>
      <c r="L558" s="365"/>
      <c r="M558" s="4"/>
    </row>
    <row r="559" ht="12.75" customHeight="1">
      <c r="A559" s="1"/>
      <c r="B559" s="2"/>
      <c r="C559" s="3"/>
      <c r="D559" s="364"/>
      <c r="E559" s="364"/>
      <c r="F559" s="364"/>
      <c r="G559" s="364"/>
      <c r="H559" s="364"/>
      <c r="I559" s="364"/>
      <c r="J559" s="364"/>
      <c r="K559" s="364"/>
      <c r="L559" s="365"/>
      <c r="M559" s="4"/>
    </row>
    <row r="560" ht="12.75" customHeight="1">
      <c r="A560" s="1"/>
      <c r="B560" s="2"/>
      <c r="C560" s="3"/>
      <c r="D560" s="364"/>
      <c r="E560" s="364"/>
      <c r="F560" s="364"/>
      <c r="G560" s="364"/>
      <c r="H560" s="364"/>
      <c r="I560" s="364"/>
      <c r="J560" s="364"/>
      <c r="K560" s="364"/>
      <c r="L560" s="365"/>
      <c r="M560" s="4"/>
    </row>
    <row r="561" ht="12.75" customHeight="1">
      <c r="A561" s="1"/>
      <c r="B561" s="2"/>
      <c r="C561" s="3"/>
      <c r="D561" s="364"/>
      <c r="E561" s="364"/>
      <c r="F561" s="364"/>
      <c r="G561" s="364"/>
      <c r="H561" s="364"/>
      <c r="I561" s="364"/>
      <c r="J561" s="364"/>
      <c r="K561" s="364"/>
      <c r="L561" s="365"/>
      <c r="M561" s="4"/>
    </row>
    <row r="562" ht="12.75" customHeight="1">
      <c r="A562" s="1"/>
      <c r="B562" s="2"/>
      <c r="C562" s="3"/>
      <c r="D562" s="364"/>
      <c r="E562" s="364"/>
      <c r="F562" s="364"/>
      <c r="G562" s="364"/>
      <c r="H562" s="364"/>
      <c r="I562" s="364"/>
      <c r="J562" s="364"/>
      <c r="K562" s="364"/>
      <c r="L562" s="365"/>
      <c r="M562" s="4"/>
    </row>
    <row r="563" ht="12.75" customHeight="1">
      <c r="A563" s="1"/>
      <c r="B563" s="2"/>
      <c r="C563" s="3"/>
      <c r="D563" s="364"/>
      <c r="E563" s="364"/>
      <c r="F563" s="364"/>
      <c r="G563" s="364"/>
      <c r="H563" s="364"/>
      <c r="I563" s="364"/>
      <c r="J563" s="364"/>
      <c r="K563" s="364"/>
      <c r="L563" s="365"/>
      <c r="M563" s="4"/>
    </row>
    <row r="564" ht="12.75" customHeight="1">
      <c r="A564" s="1"/>
      <c r="B564" s="2"/>
      <c r="C564" s="3"/>
      <c r="D564" s="364"/>
      <c r="E564" s="364"/>
      <c r="F564" s="364"/>
      <c r="G564" s="364"/>
      <c r="H564" s="364"/>
      <c r="I564" s="364"/>
      <c r="J564" s="364"/>
      <c r="K564" s="364"/>
      <c r="L564" s="365"/>
      <c r="M564" s="4"/>
    </row>
    <row r="565" ht="12.75" customHeight="1">
      <c r="A565" s="1"/>
      <c r="B565" s="2"/>
      <c r="C565" s="3"/>
      <c r="D565" s="364"/>
      <c r="E565" s="364"/>
      <c r="F565" s="364"/>
      <c r="G565" s="364"/>
      <c r="H565" s="364"/>
      <c r="I565" s="364"/>
      <c r="J565" s="364"/>
      <c r="K565" s="364"/>
      <c r="L565" s="365"/>
      <c r="M565" s="4"/>
    </row>
    <row r="566" ht="12.75" customHeight="1">
      <c r="A566" s="1"/>
      <c r="B566" s="2"/>
      <c r="C566" s="3"/>
      <c r="D566" s="364"/>
      <c r="E566" s="364"/>
      <c r="F566" s="364"/>
      <c r="G566" s="364"/>
      <c r="H566" s="364"/>
      <c r="I566" s="364"/>
      <c r="J566" s="364"/>
      <c r="K566" s="364"/>
      <c r="L566" s="365"/>
      <c r="M566" s="4"/>
    </row>
    <row r="567" ht="12.75" customHeight="1">
      <c r="A567" s="1"/>
      <c r="B567" s="2"/>
      <c r="C567" s="3"/>
      <c r="D567" s="364"/>
      <c r="E567" s="364"/>
      <c r="F567" s="364"/>
      <c r="G567" s="364"/>
      <c r="H567" s="364"/>
      <c r="I567" s="364"/>
      <c r="J567" s="364"/>
      <c r="K567" s="364"/>
      <c r="L567" s="365"/>
      <c r="M567" s="4"/>
    </row>
    <row r="568" ht="12.75" customHeight="1">
      <c r="A568" s="1"/>
      <c r="B568" s="2"/>
      <c r="C568" s="3"/>
      <c r="D568" s="364"/>
      <c r="E568" s="364"/>
      <c r="F568" s="364"/>
      <c r="G568" s="364"/>
      <c r="H568" s="364"/>
      <c r="I568" s="364"/>
      <c r="J568" s="364"/>
      <c r="K568" s="364"/>
      <c r="L568" s="365"/>
      <c r="M568" s="4"/>
    </row>
    <row r="569" ht="12.75" customHeight="1">
      <c r="A569" s="1"/>
      <c r="B569" s="2"/>
      <c r="C569" s="3"/>
      <c r="D569" s="364"/>
      <c r="E569" s="364"/>
      <c r="F569" s="364"/>
      <c r="G569" s="364"/>
      <c r="H569" s="364"/>
      <c r="I569" s="364"/>
      <c r="J569" s="364"/>
      <c r="K569" s="364"/>
      <c r="L569" s="365"/>
      <c r="M569" s="4"/>
    </row>
    <row r="570" ht="12.75" customHeight="1">
      <c r="A570" s="1"/>
      <c r="B570" s="2"/>
      <c r="C570" s="3"/>
      <c r="D570" s="364"/>
      <c r="E570" s="364"/>
      <c r="F570" s="364"/>
      <c r="G570" s="364"/>
      <c r="H570" s="364"/>
      <c r="I570" s="364"/>
      <c r="J570" s="364"/>
      <c r="K570" s="364"/>
      <c r="L570" s="365"/>
      <c r="M570" s="4"/>
    </row>
    <row r="571" ht="12.75" customHeight="1">
      <c r="A571" s="1"/>
      <c r="B571" s="2"/>
      <c r="C571" s="3"/>
      <c r="D571" s="364"/>
      <c r="E571" s="364"/>
      <c r="F571" s="364"/>
      <c r="G571" s="364"/>
      <c r="H571" s="364"/>
      <c r="I571" s="364"/>
      <c r="J571" s="364"/>
      <c r="K571" s="364"/>
      <c r="L571" s="365"/>
      <c r="M571" s="4"/>
    </row>
    <row r="572" ht="12.75" customHeight="1">
      <c r="A572" s="1"/>
      <c r="B572" s="2"/>
      <c r="C572" s="3"/>
      <c r="D572" s="364"/>
      <c r="E572" s="364"/>
      <c r="F572" s="364"/>
      <c r="G572" s="364"/>
      <c r="H572" s="364"/>
      <c r="I572" s="364"/>
      <c r="J572" s="364"/>
      <c r="K572" s="364"/>
      <c r="L572" s="365"/>
      <c r="M572" s="4"/>
    </row>
    <row r="573" ht="12.75" customHeight="1">
      <c r="A573" s="1"/>
      <c r="B573" s="2"/>
      <c r="C573" s="3"/>
      <c r="D573" s="364"/>
      <c r="E573" s="364"/>
      <c r="F573" s="364"/>
      <c r="G573" s="364"/>
      <c r="H573" s="364"/>
      <c r="I573" s="364"/>
      <c r="J573" s="364"/>
      <c r="K573" s="364"/>
      <c r="L573" s="365"/>
      <c r="M573" s="4"/>
    </row>
    <row r="574" ht="12.75" customHeight="1">
      <c r="A574" s="1"/>
      <c r="B574" s="2"/>
      <c r="C574" s="3"/>
      <c r="D574" s="364"/>
      <c r="E574" s="364"/>
      <c r="F574" s="364"/>
      <c r="G574" s="364"/>
      <c r="H574" s="364"/>
      <c r="I574" s="364"/>
      <c r="J574" s="364"/>
      <c r="K574" s="364"/>
      <c r="L574" s="365"/>
      <c r="M574" s="4"/>
    </row>
    <row r="575" ht="12.75" customHeight="1">
      <c r="A575" s="1"/>
      <c r="B575" s="2"/>
      <c r="C575" s="3"/>
      <c r="D575" s="364"/>
      <c r="E575" s="364"/>
      <c r="F575" s="364"/>
      <c r="G575" s="364"/>
      <c r="H575" s="364"/>
      <c r="I575" s="364"/>
      <c r="J575" s="364"/>
      <c r="K575" s="364"/>
      <c r="L575" s="365"/>
      <c r="M575" s="4"/>
    </row>
    <row r="576" ht="12.75" customHeight="1">
      <c r="A576" s="1"/>
      <c r="B576" s="2"/>
      <c r="C576" s="3"/>
      <c r="D576" s="364"/>
      <c r="E576" s="364"/>
      <c r="F576" s="364"/>
      <c r="G576" s="364"/>
      <c r="H576" s="364"/>
      <c r="I576" s="364"/>
      <c r="J576" s="364"/>
      <c r="K576" s="364"/>
      <c r="L576" s="365"/>
      <c r="M576" s="4"/>
    </row>
    <row r="577" ht="12.75" customHeight="1">
      <c r="A577" s="1"/>
      <c r="B577" s="2"/>
      <c r="C577" s="3"/>
      <c r="D577" s="364"/>
      <c r="E577" s="364"/>
      <c r="F577" s="364"/>
      <c r="G577" s="364"/>
      <c r="H577" s="364"/>
      <c r="I577" s="364"/>
      <c r="J577" s="364"/>
      <c r="K577" s="364"/>
      <c r="L577" s="365"/>
      <c r="M577" s="4"/>
    </row>
    <row r="578" ht="12.75" customHeight="1">
      <c r="A578" s="1"/>
      <c r="B578" s="2"/>
      <c r="C578" s="3"/>
      <c r="D578" s="364"/>
      <c r="E578" s="364"/>
      <c r="F578" s="364"/>
      <c r="G578" s="364"/>
      <c r="H578" s="364"/>
      <c r="I578" s="364"/>
      <c r="J578" s="364"/>
      <c r="K578" s="364"/>
      <c r="L578" s="365"/>
      <c r="M578" s="4"/>
    </row>
    <row r="579" ht="12.75" customHeight="1">
      <c r="A579" s="1"/>
      <c r="B579" s="2"/>
      <c r="C579" s="3"/>
      <c r="D579" s="364"/>
      <c r="E579" s="364"/>
      <c r="F579" s="364"/>
      <c r="G579" s="364"/>
      <c r="H579" s="364"/>
      <c r="I579" s="364"/>
      <c r="J579" s="364"/>
      <c r="K579" s="364"/>
      <c r="L579" s="365"/>
      <c r="M579" s="4"/>
    </row>
    <row r="580" ht="12.75" customHeight="1">
      <c r="A580" s="1"/>
      <c r="B580" s="2"/>
      <c r="C580" s="3"/>
      <c r="D580" s="364"/>
      <c r="E580" s="364"/>
      <c r="F580" s="364"/>
      <c r="G580" s="364"/>
      <c r="H580" s="364"/>
      <c r="I580" s="364"/>
      <c r="J580" s="364"/>
      <c r="K580" s="364"/>
      <c r="L580" s="365"/>
      <c r="M580" s="4"/>
    </row>
    <row r="581" ht="12.75" customHeight="1">
      <c r="A581" s="1"/>
      <c r="B581" s="2"/>
      <c r="C581" s="3"/>
      <c r="D581" s="364"/>
      <c r="E581" s="364"/>
      <c r="F581" s="364"/>
      <c r="G581" s="364"/>
      <c r="H581" s="364"/>
      <c r="I581" s="364"/>
      <c r="J581" s="364"/>
      <c r="K581" s="364"/>
      <c r="L581" s="365"/>
      <c r="M581" s="4"/>
    </row>
    <row r="582" ht="12.75" customHeight="1">
      <c r="A582" s="1"/>
      <c r="B582" s="2"/>
      <c r="C582" s="3"/>
      <c r="D582" s="364"/>
      <c r="E582" s="364"/>
      <c r="F582" s="364"/>
      <c r="G582" s="364"/>
      <c r="H582" s="364"/>
      <c r="I582" s="364"/>
      <c r="J582" s="364"/>
      <c r="K582" s="364"/>
      <c r="L582" s="365"/>
      <c r="M582" s="4"/>
    </row>
    <row r="583" ht="12.75" customHeight="1">
      <c r="A583" s="1"/>
      <c r="B583" s="2"/>
      <c r="C583" s="3"/>
      <c r="D583" s="364"/>
      <c r="E583" s="364"/>
      <c r="F583" s="364"/>
      <c r="G583" s="364"/>
      <c r="H583" s="364"/>
      <c r="I583" s="364"/>
      <c r="J583" s="364"/>
      <c r="K583" s="364"/>
      <c r="L583" s="365"/>
      <c r="M583" s="4"/>
    </row>
    <row r="584" ht="12.75" customHeight="1">
      <c r="A584" s="1"/>
      <c r="B584" s="2"/>
      <c r="C584" s="3"/>
      <c r="D584" s="364"/>
      <c r="E584" s="364"/>
      <c r="F584" s="364"/>
      <c r="G584" s="364"/>
      <c r="H584" s="364"/>
      <c r="I584" s="364"/>
      <c r="J584" s="364"/>
      <c r="K584" s="364"/>
      <c r="L584" s="365"/>
      <c r="M584" s="4"/>
    </row>
    <row r="585" ht="12.75" customHeight="1">
      <c r="A585" s="1"/>
      <c r="B585" s="2"/>
      <c r="C585" s="3"/>
      <c r="D585" s="364"/>
      <c r="E585" s="364"/>
      <c r="F585" s="364"/>
      <c r="G585" s="364"/>
      <c r="H585" s="364"/>
      <c r="I585" s="364"/>
      <c r="J585" s="364"/>
      <c r="K585" s="364"/>
      <c r="L585" s="365"/>
      <c r="M585" s="4"/>
    </row>
    <row r="586" ht="12.75" customHeight="1">
      <c r="A586" s="1"/>
      <c r="B586" s="2"/>
      <c r="C586" s="3"/>
      <c r="D586" s="364"/>
      <c r="E586" s="364"/>
      <c r="F586" s="364"/>
      <c r="G586" s="364"/>
      <c r="H586" s="364"/>
      <c r="I586" s="364"/>
      <c r="J586" s="364"/>
      <c r="K586" s="364"/>
      <c r="L586" s="365"/>
      <c r="M586" s="4"/>
    </row>
    <row r="587" ht="12.75" customHeight="1">
      <c r="A587" s="1"/>
      <c r="B587" s="2"/>
      <c r="C587" s="3"/>
      <c r="D587" s="364"/>
      <c r="E587" s="364"/>
      <c r="F587" s="364"/>
      <c r="G587" s="364"/>
      <c r="H587" s="364"/>
      <c r="I587" s="364"/>
      <c r="J587" s="364"/>
      <c r="K587" s="364"/>
      <c r="L587" s="365"/>
      <c r="M587" s="4"/>
    </row>
    <row r="588" ht="12.75" customHeight="1">
      <c r="A588" s="1"/>
      <c r="B588" s="2"/>
      <c r="C588" s="3"/>
      <c r="D588" s="364"/>
      <c r="E588" s="364"/>
      <c r="F588" s="364"/>
      <c r="G588" s="364"/>
      <c r="H588" s="364"/>
      <c r="I588" s="364"/>
      <c r="J588" s="364"/>
      <c r="K588" s="364"/>
      <c r="L588" s="365"/>
      <c r="M588" s="4"/>
    </row>
    <row r="589" ht="12.75" customHeight="1">
      <c r="A589" s="1"/>
      <c r="B589" s="2"/>
      <c r="C589" s="3"/>
      <c r="D589" s="364"/>
      <c r="E589" s="364"/>
      <c r="F589" s="364"/>
      <c r="G589" s="364"/>
      <c r="H589" s="364"/>
      <c r="I589" s="364"/>
      <c r="J589" s="364"/>
      <c r="K589" s="364"/>
      <c r="L589" s="365"/>
      <c r="M589" s="4"/>
    </row>
    <row r="590" ht="12.75" customHeight="1">
      <c r="A590" s="1"/>
      <c r="B590" s="2"/>
      <c r="C590" s="3"/>
      <c r="D590" s="4"/>
      <c r="E590" s="4"/>
      <c r="F590" s="4"/>
      <c r="G590" s="4"/>
      <c r="H590" s="4"/>
      <c r="I590" s="4"/>
      <c r="J590" s="4"/>
      <c r="K590" s="4"/>
      <c r="L590" s="5"/>
      <c r="M590" s="4"/>
    </row>
    <row r="591" ht="12.75" customHeight="1">
      <c r="A591" s="1"/>
      <c r="B591" s="2"/>
      <c r="C591" s="3"/>
      <c r="D591" s="4"/>
      <c r="E591" s="4"/>
      <c r="F591" s="4"/>
      <c r="G591" s="4"/>
      <c r="H591" s="4"/>
      <c r="I591" s="4"/>
      <c r="J591" s="4"/>
      <c r="K591" s="4"/>
      <c r="L591" s="5"/>
      <c r="M591" s="4"/>
    </row>
    <row r="592" ht="12.75" customHeight="1">
      <c r="A592" s="1"/>
      <c r="B592" s="2"/>
      <c r="C592" s="3"/>
      <c r="D592" s="4"/>
      <c r="E592" s="4"/>
      <c r="F592" s="4"/>
      <c r="G592" s="4"/>
      <c r="H592" s="4"/>
      <c r="I592" s="4"/>
      <c r="J592" s="4"/>
      <c r="K592" s="4"/>
      <c r="L592" s="5"/>
      <c r="M592" s="4"/>
    </row>
    <row r="593" ht="12.75" customHeight="1">
      <c r="A593" s="1"/>
      <c r="B593" s="2"/>
      <c r="C593" s="3"/>
      <c r="D593" s="4"/>
      <c r="E593" s="4"/>
      <c r="F593" s="4"/>
      <c r="G593" s="4"/>
      <c r="H593" s="4"/>
      <c r="I593" s="4"/>
      <c r="J593" s="4"/>
      <c r="K593" s="4"/>
      <c r="L593" s="5"/>
      <c r="M593" s="4"/>
    </row>
    <row r="594" ht="12.75" customHeight="1">
      <c r="A594" s="1"/>
      <c r="B594" s="2"/>
      <c r="C594" s="3"/>
      <c r="D594" s="4"/>
      <c r="E594" s="4"/>
      <c r="F594" s="4"/>
      <c r="G594" s="4"/>
      <c r="H594" s="4"/>
      <c r="I594" s="4"/>
      <c r="J594" s="4"/>
      <c r="K594" s="4"/>
      <c r="L594" s="5"/>
      <c r="M594" s="4"/>
    </row>
    <row r="595" ht="12.75" customHeight="1">
      <c r="A595" s="1"/>
      <c r="B595" s="2"/>
      <c r="C595" s="3"/>
      <c r="D595" s="4"/>
      <c r="E595" s="4"/>
      <c r="F595" s="4"/>
      <c r="G595" s="4"/>
      <c r="H595" s="4"/>
      <c r="I595" s="4"/>
      <c r="J595" s="4"/>
      <c r="K595" s="4"/>
      <c r="L595" s="5"/>
      <c r="M595" s="4"/>
      <c r="N595" s="4"/>
    </row>
    <row r="596" ht="12.75" customHeight="1">
      <c r="A596" s="1"/>
      <c r="B596" s="2"/>
      <c r="C596" s="3"/>
      <c r="D596" s="4"/>
      <c r="E596" s="4"/>
      <c r="F596" s="4"/>
      <c r="G596" s="4"/>
      <c r="H596" s="4"/>
      <c r="I596" s="4"/>
      <c r="J596" s="4"/>
      <c r="K596" s="4"/>
      <c r="L596" s="5"/>
      <c r="M596" s="4"/>
    </row>
    <row r="597" ht="12.75" customHeight="1">
      <c r="A597" s="1"/>
      <c r="B597" s="2"/>
      <c r="C597" s="3"/>
      <c r="D597" s="4"/>
      <c r="E597" s="4"/>
      <c r="F597" s="4"/>
      <c r="G597" s="4"/>
      <c r="H597" s="4"/>
      <c r="I597" s="4"/>
      <c r="J597" s="4"/>
      <c r="K597" s="4"/>
      <c r="L597" s="5"/>
      <c r="M597" s="4"/>
    </row>
    <row r="598" ht="12.75" customHeight="1">
      <c r="A598" s="1"/>
      <c r="B598" s="2"/>
      <c r="C598" s="3"/>
      <c r="D598" s="4"/>
      <c r="E598" s="4"/>
      <c r="F598" s="4"/>
      <c r="G598" s="4"/>
      <c r="H598" s="4"/>
      <c r="I598" s="4"/>
      <c r="J598" s="4"/>
      <c r="K598" s="4"/>
      <c r="L598" s="5"/>
      <c r="M598" s="4"/>
    </row>
    <row r="599" ht="12.75" customHeight="1">
      <c r="A599" s="1"/>
      <c r="B599" s="2"/>
      <c r="C599" s="3"/>
      <c r="D599" s="4"/>
      <c r="E599" s="4"/>
      <c r="F599" s="4"/>
      <c r="G599" s="4"/>
      <c r="H599" s="4"/>
      <c r="I599" s="4"/>
      <c r="J599" s="4"/>
      <c r="K599" s="4"/>
      <c r="L599" s="5"/>
      <c r="M599" s="4"/>
    </row>
    <row r="600" ht="12.75" customHeight="1">
      <c r="A600" s="1"/>
      <c r="B600" s="2"/>
      <c r="C600" s="3"/>
      <c r="D600" s="4"/>
      <c r="E600" s="4"/>
      <c r="F600" s="4"/>
      <c r="G600" s="4"/>
      <c r="H600" s="4"/>
      <c r="I600" s="4"/>
      <c r="J600" s="4"/>
      <c r="K600" s="4"/>
      <c r="L600" s="5"/>
      <c r="M600" s="4"/>
    </row>
    <row r="601" ht="12.75" customHeight="1">
      <c r="A601" s="1"/>
      <c r="B601" s="2"/>
      <c r="C601" s="3"/>
      <c r="D601" s="4"/>
      <c r="E601" s="4"/>
      <c r="F601" s="4"/>
      <c r="G601" s="4"/>
      <c r="H601" s="4"/>
      <c r="I601" s="4"/>
      <c r="J601" s="4"/>
      <c r="K601" s="4"/>
      <c r="L601" s="5"/>
      <c r="M601" s="4"/>
    </row>
    <row r="602" ht="12.75" customHeight="1">
      <c r="A602" s="1"/>
      <c r="B602" s="2"/>
      <c r="C602" s="3"/>
      <c r="D602" s="4"/>
      <c r="E602" s="4"/>
      <c r="F602" s="4"/>
      <c r="G602" s="4"/>
      <c r="H602" s="4"/>
      <c r="I602" s="4"/>
      <c r="J602" s="4"/>
      <c r="K602" s="4"/>
      <c r="L602" s="5"/>
      <c r="M602" s="4"/>
    </row>
    <row r="603" ht="12.75" customHeight="1">
      <c r="A603" s="1"/>
      <c r="B603" s="2"/>
      <c r="C603" s="3"/>
      <c r="D603" s="4"/>
      <c r="E603" s="4"/>
      <c r="F603" s="4"/>
      <c r="G603" s="4"/>
      <c r="H603" s="4"/>
      <c r="I603" s="4"/>
      <c r="J603" s="4"/>
      <c r="K603" s="4"/>
      <c r="L603" s="5"/>
      <c r="M603" s="4"/>
    </row>
    <row r="604" ht="12.75" customHeight="1">
      <c r="A604" s="1"/>
      <c r="B604" s="2"/>
      <c r="C604" s="3"/>
      <c r="D604" s="4"/>
      <c r="E604" s="4"/>
      <c r="F604" s="4"/>
      <c r="G604" s="4"/>
      <c r="H604" s="4"/>
      <c r="I604" s="4"/>
      <c r="J604" s="4"/>
      <c r="K604" s="4"/>
      <c r="L604" s="5"/>
      <c r="M604" s="4"/>
    </row>
    <row r="605" ht="12.75" customHeight="1">
      <c r="A605" s="1"/>
      <c r="B605" s="2"/>
      <c r="C605" s="3"/>
      <c r="D605" s="4"/>
      <c r="E605" s="4"/>
      <c r="F605" s="4"/>
      <c r="G605" s="4"/>
      <c r="H605" s="4"/>
      <c r="I605" s="4"/>
      <c r="J605" s="4"/>
      <c r="K605" s="4"/>
      <c r="L605" s="5"/>
      <c r="M605" s="4"/>
    </row>
    <row r="606" ht="12.75" customHeight="1">
      <c r="A606" s="1"/>
      <c r="B606" s="2"/>
      <c r="C606" s="3"/>
      <c r="D606" s="4"/>
      <c r="E606" s="4"/>
      <c r="F606" s="4"/>
      <c r="G606" s="4"/>
      <c r="H606" s="4"/>
      <c r="I606" s="4"/>
      <c r="J606" s="4"/>
      <c r="K606" s="4"/>
      <c r="L606" s="5"/>
      <c r="M606" s="4"/>
    </row>
    <row r="607" ht="12.75" customHeight="1">
      <c r="A607" s="1"/>
      <c r="B607" s="2"/>
      <c r="C607" s="3"/>
      <c r="D607" s="4"/>
      <c r="E607" s="4"/>
      <c r="F607" s="4"/>
      <c r="G607" s="4"/>
      <c r="H607" s="4"/>
      <c r="I607" s="4"/>
      <c r="J607" s="4"/>
      <c r="K607" s="4"/>
      <c r="L607" s="5"/>
      <c r="M607" s="4"/>
    </row>
    <row r="608" ht="12.75" customHeight="1">
      <c r="A608" s="1"/>
      <c r="B608" s="2"/>
      <c r="C608" s="3"/>
      <c r="D608" s="4"/>
      <c r="E608" s="4"/>
      <c r="F608" s="4"/>
      <c r="G608" s="4"/>
      <c r="H608" s="4"/>
      <c r="I608" s="4"/>
      <c r="J608" s="4"/>
      <c r="K608" s="4"/>
      <c r="L608" s="5"/>
      <c r="M608" s="4"/>
    </row>
    <row r="609" ht="12.75" customHeight="1">
      <c r="A609" s="1"/>
      <c r="B609" s="2"/>
      <c r="C609" s="3"/>
      <c r="D609" s="4"/>
      <c r="E609" s="4"/>
      <c r="F609" s="4"/>
      <c r="G609" s="4"/>
      <c r="H609" s="4"/>
      <c r="I609" s="4"/>
      <c r="J609" s="4"/>
      <c r="K609" s="4"/>
      <c r="L609" s="5"/>
      <c r="M609" s="4"/>
    </row>
    <row r="610" ht="12.75" customHeight="1">
      <c r="A610" s="1"/>
      <c r="B610" s="2"/>
      <c r="C610" s="3"/>
      <c r="D610" s="4"/>
      <c r="E610" s="4"/>
      <c r="F610" s="4"/>
      <c r="G610" s="4"/>
      <c r="H610" s="4"/>
      <c r="I610" s="4"/>
      <c r="J610" s="4"/>
      <c r="K610" s="4"/>
      <c r="L610" s="5"/>
      <c r="M610" s="4"/>
    </row>
    <row r="611" ht="12.75" customHeight="1">
      <c r="A611" s="1"/>
      <c r="B611" s="2"/>
      <c r="C611" s="3"/>
      <c r="D611" s="4"/>
      <c r="E611" s="4"/>
      <c r="F611" s="4"/>
      <c r="G611" s="4"/>
      <c r="H611" s="4"/>
      <c r="I611" s="4"/>
      <c r="J611" s="4"/>
      <c r="K611" s="4"/>
      <c r="L611" s="5"/>
      <c r="M611" s="4"/>
    </row>
    <row r="612" ht="12.75" customHeight="1">
      <c r="A612" s="1"/>
      <c r="B612" s="2"/>
      <c r="C612" s="3"/>
      <c r="D612" s="4"/>
      <c r="E612" s="4"/>
      <c r="F612" s="4"/>
      <c r="G612" s="4"/>
      <c r="H612" s="4"/>
      <c r="I612" s="4"/>
      <c r="J612" s="4"/>
      <c r="K612" s="4"/>
      <c r="L612" s="5"/>
      <c r="M612" s="4"/>
    </row>
    <row r="613" ht="12.75" customHeight="1">
      <c r="A613" s="1"/>
      <c r="B613" s="2"/>
      <c r="C613" s="3"/>
      <c r="D613" s="4"/>
      <c r="E613" s="4"/>
      <c r="F613" s="4"/>
      <c r="G613" s="4"/>
      <c r="H613" s="4"/>
      <c r="I613" s="4"/>
      <c r="J613" s="4"/>
      <c r="K613" s="4"/>
      <c r="L613" s="5"/>
      <c r="M613" s="4"/>
    </row>
    <row r="614" ht="12.75" customHeight="1">
      <c r="A614" s="1"/>
      <c r="B614" s="2"/>
      <c r="C614" s="3"/>
      <c r="D614" s="4"/>
      <c r="E614" s="4"/>
      <c r="F614" s="4"/>
      <c r="G614" s="4"/>
      <c r="H614" s="4"/>
      <c r="I614" s="4"/>
      <c r="J614" s="4"/>
      <c r="K614" s="4"/>
      <c r="L614" s="5"/>
      <c r="M614" s="4"/>
    </row>
    <row r="615" ht="12.75" customHeight="1">
      <c r="A615" s="1"/>
      <c r="B615" s="2"/>
      <c r="C615" s="3"/>
      <c r="D615" s="4"/>
      <c r="E615" s="4"/>
      <c r="F615" s="4"/>
      <c r="G615" s="4"/>
      <c r="H615" s="4"/>
      <c r="I615" s="4"/>
      <c r="J615" s="4"/>
      <c r="K615" s="4"/>
      <c r="L615" s="5"/>
      <c r="M615" s="4"/>
    </row>
    <row r="616" ht="12.75" customHeight="1">
      <c r="A616" s="1"/>
      <c r="B616" s="2"/>
      <c r="C616" s="3"/>
      <c r="D616" s="4"/>
      <c r="E616" s="4"/>
      <c r="F616" s="4"/>
      <c r="G616" s="4"/>
      <c r="H616" s="4"/>
      <c r="I616" s="4"/>
      <c r="J616" s="4"/>
      <c r="K616" s="4"/>
      <c r="L616" s="5"/>
      <c r="M616" s="4"/>
    </row>
    <row r="617" ht="12.75" customHeight="1">
      <c r="A617" s="1"/>
      <c r="B617" s="2"/>
      <c r="C617" s="3"/>
      <c r="D617" s="4"/>
      <c r="E617" s="4"/>
      <c r="F617" s="4"/>
      <c r="G617" s="4"/>
      <c r="H617" s="4"/>
      <c r="I617" s="4"/>
      <c r="J617" s="4"/>
      <c r="K617" s="4"/>
      <c r="L617" s="5"/>
      <c r="M617" s="4"/>
    </row>
    <row r="618" ht="12.75" customHeight="1">
      <c r="A618" s="1"/>
      <c r="B618" s="2"/>
      <c r="C618" s="3"/>
      <c r="D618" s="4"/>
      <c r="E618" s="4"/>
      <c r="F618" s="4"/>
      <c r="G618" s="4"/>
      <c r="H618" s="4"/>
      <c r="I618" s="4"/>
      <c r="J618" s="4"/>
      <c r="K618" s="4"/>
      <c r="L618" s="5"/>
      <c r="M618" s="4"/>
    </row>
    <row r="619" ht="12.75" customHeight="1">
      <c r="A619" s="1"/>
      <c r="B619" s="2"/>
      <c r="C619" s="3"/>
      <c r="D619" s="4"/>
      <c r="E619" s="4"/>
      <c r="F619" s="4"/>
      <c r="G619" s="4"/>
      <c r="H619" s="4"/>
      <c r="I619" s="4"/>
      <c r="J619" s="4"/>
      <c r="K619" s="4"/>
      <c r="L619" s="5"/>
      <c r="M619" s="4"/>
    </row>
    <row r="620" ht="12.75" customHeight="1">
      <c r="A620" s="1"/>
      <c r="B620" s="2"/>
      <c r="C620" s="3"/>
      <c r="D620" s="4"/>
      <c r="E620" s="4"/>
      <c r="F620" s="4"/>
      <c r="G620" s="4"/>
      <c r="H620" s="4"/>
      <c r="I620" s="4"/>
      <c r="J620" s="4"/>
      <c r="K620" s="4"/>
      <c r="L620" s="5"/>
      <c r="M620" s="4"/>
    </row>
    <row r="621" ht="12.75" customHeight="1">
      <c r="A621" s="1"/>
      <c r="B621" s="2"/>
      <c r="C621" s="3"/>
      <c r="D621" s="4"/>
      <c r="E621" s="4"/>
      <c r="F621" s="4"/>
      <c r="G621" s="4"/>
      <c r="H621" s="4"/>
      <c r="I621" s="4"/>
      <c r="J621" s="4"/>
      <c r="K621" s="4"/>
      <c r="L621" s="5"/>
      <c r="M621" s="4"/>
    </row>
    <row r="622" ht="12.75" customHeight="1">
      <c r="A622" s="1"/>
      <c r="B622" s="2"/>
      <c r="C622" s="3"/>
      <c r="D622" s="4"/>
      <c r="E622" s="4"/>
      <c r="F622" s="4"/>
      <c r="G622" s="4"/>
      <c r="H622" s="4"/>
      <c r="I622" s="4"/>
      <c r="J622" s="4"/>
      <c r="K622" s="4"/>
      <c r="L622" s="5"/>
      <c r="M622" s="4"/>
    </row>
    <row r="623" ht="12.75" customHeight="1">
      <c r="A623" s="1"/>
      <c r="B623" s="2"/>
      <c r="C623" s="3"/>
      <c r="D623" s="4"/>
      <c r="E623" s="4"/>
      <c r="F623" s="4"/>
      <c r="G623" s="4"/>
      <c r="H623" s="4"/>
      <c r="I623" s="4"/>
      <c r="J623" s="4"/>
      <c r="K623" s="4"/>
      <c r="L623" s="5"/>
      <c r="M623" s="4"/>
    </row>
    <row r="624" ht="12.75" customHeight="1">
      <c r="A624" s="1"/>
      <c r="B624" s="2"/>
      <c r="C624" s="3"/>
      <c r="D624" s="4"/>
      <c r="E624" s="4"/>
      <c r="F624" s="4"/>
      <c r="G624" s="4"/>
      <c r="H624" s="4"/>
      <c r="I624" s="4"/>
      <c r="J624" s="4"/>
      <c r="K624" s="4"/>
      <c r="L624" s="5"/>
      <c r="M624" s="4"/>
    </row>
    <row r="625" ht="12.75" customHeight="1">
      <c r="A625" s="1"/>
      <c r="B625" s="2"/>
      <c r="C625" s="3"/>
      <c r="D625" s="4"/>
      <c r="E625" s="4"/>
      <c r="F625" s="4"/>
      <c r="G625" s="4"/>
      <c r="H625" s="4"/>
      <c r="I625" s="4"/>
      <c r="J625" s="4"/>
      <c r="K625" s="4"/>
      <c r="L625" s="5"/>
      <c r="M625" s="4"/>
    </row>
    <row r="626" ht="12.75" customHeight="1">
      <c r="A626" s="1"/>
      <c r="B626" s="2"/>
      <c r="C626" s="3"/>
      <c r="D626" s="4"/>
      <c r="E626" s="4"/>
      <c r="F626" s="4"/>
      <c r="G626" s="4"/>
      <c r="H626" s="4"/>
      <c r="I626" s="4"/>
      <c r="J626" s="4"/>
      <c r="K626" s="4"/>
      <c r="L626" s="5"/>
      <c r="M626" s="4"/>
    </row>
    <row r="627" ht="12.75" customHeight="1">
      <c r="A627" s="1"/>
      <c r="B627" s="2"/>
      <c r="C627" s="3"/>
      <c r="D627" s="4"/>
      <c r="E627" s="4"/>
      <c r="F627" s="4"/>
      <c r="G627" s="4"/>
      <c r="H627" s="4"/>
      <c r="I627" s="4"/>
      <c r="J627" s="4"/>
      <c r="K627" s="4"/>
      <c r="L627" s="5"/>
      <c r="M627" s="4"/>
    </row>
    <row r="628" ht="12.75" customHeight="1">
      <c r="A628" s="1"/>
      <c r="B628" s="2"/>
      <c r="C628" s="3"/>
      <c r="D628" s="4"/>
      <c r="E628" s="4"/>
      <c r="F628" s="4"/>
      <c r="G628" s="4"/>
      <c r="H628" s="4"/>
      <c r="I628" s="4"/>
      <c r="J628" s="4"/>
      <c r="K628" s="4"/>
      <c r="L628" s="5"/>
      <c r="M628" s="4"/>
    </row>
    <row r="629" ht="12.75" customHeight="1">
      <c r="A629" s="1"/>
      <c r="B629" s="2"/>
      <c r="C629" s="3"/>
      <c r="D629" s="4"/>
      <c r="E629" s="4"/>
      <c r="F629" s="4"/>
      <c r="G629" s="4"/>
      <c r="H629" s="4"/>
      <c r="I629" s="4"/>
      <c r="J629" s="4"/>
      <c r="K629" s="4"/>
      <c r="L629" s="5"/>
      <c r="M629" s="4"/>
    </row>
    <row r="630" ht="12.75" customHeight="1">
      <c r="A630" s="1"/>
      <c r="B630" s="2"/>
      <c r="C630" s="3"/>
      <c r="D630" s="4"/>
      <c r="E630" s="4"/>
      <c r="F630" s="4"/>
      <c r="G630" s="4"/>
      <c r="H630" s="4"/>
      <c r="I630" s="4"/>
      <c r="J630" s="4"/>
      <c r="K630" s="4"/>
      <c r="L630" s="5"/>
      <c r="M630" s="4"/>
    </row>
    <row r="631" ht="12.75" customHeight="1">
      <c r="A631" s="1"/>
      <c r="B631" s="2"/>
      <c r="C631" s="3"/>
      <c r="D631" s="4"/>
      <c r="E631" s="4"/>
      <c r="F631" s="4"/>
      <c r="G631" s="4"/>
      <c r="H631" s="4"/>
      <c r="I631" s="4"/>
      <c r="J631" s="4"/>
      <c r="K631" s="4"/>
      <c r="L631" s="5"/>
      <c r="M631" s="4"/>
    </row>
    <row r="632" ht="12.75" customHeight="1">
      <c r="A632" s="1"/>
      <c r="B632" s="2"/>
      <c r="C632" s="3"/>
      <c r="D632" s="4"/>
      <c r="E632" s="4"/>
      <c r="F632" s="4"/>
      <c r="G632" s="4"/>
      <c r="H632" s="4"/>
      <c r="I632" s="4"/>
      <c r="J632" s="4"/>
      <c r="K632" s="4"/>
      <c r="L632" s="5"/>
      <c r="M632" s="4"/>
    </row>
    <row r="633" ht="12.75" customHeight="1">
      <c r="A633" s="1"/>
      <c r="B633" s="2"/>
      <c r="C633" s="3"/>
      <c r="D633" s="4"/>
      <c r="E633" s="4"/>
      <c r="F633" s="4"/>
      <c r="G633" s="4"/>
      <c r="H633" s="4"/>
      <c r="I633" s="4"/>
      <c r="J633" s="4"/>
      <c r="K633" s="4"/>
      <c r="L633" s="5"/>
      <c r="M633" s="4"/>
    </row>
    <row r="634" ht="12.75" customHeight="1">
      <c r="A634" s="1"/>
      <c r="B634" s="2"/>
      <c r="C634" s="3"/>
      <c r="D634" s="4"/>
      <c r="E634" s="4"/>
      <c r="F634" s="4"/>
      <c r="G634" s="4"/>
      <c r="H634" s="4"/>
      <c r="I634" s="4"/>
      <c r="J634" s="4"/>
      <c r="K634" s="4"/>
      <c r="L634" s="5"/>
      <c r="M634" s="4"/>
    </row>
    <row r="635" ht="12.75" customHeight="1">
      <c r="A635" s="1"/>
      <c r="B635" s="2"/>
      <c r="C635" s="3"/>
      <c r="D635" s="4"/>
      <c r="E635" s="4"/>
      <c r="F635" s="4"/>
      <c r="G635" s="4"/>
      <c r="H635" s="4"/>
      <c r="I635" s="4"/>
      <c r="J635" s="4"/>
      <c r="K635" s="4"/>
      <c r="L635" s="5"/>
    </row>
    <row r="636" ht="12.75" customHeight="1">
      <c r="A636" s="1"/>
      <c r="B636" s="2"/>
      <c r="C636" s="3"/>
      <c r="D636" s="4"/>
      <c r="E636" s="4"/>
      <c r="F636" s="4"/>
      <c r="G636" s="4"/>
      <c r="H636" s="4"/>
      <c r="I636" s="4"/>
      <c r="J636" s="4"/>
      <c r="K636" s="4"/>
      <c r="L636" s="5"/>
    </row>
    <row r="637" ht="12.75" customHeight="1">
      <c r="A637" s="1"/>
      <c r="B637" s="2"/>
      <c r="C637" s="3"/>
      <c r="D637" s="4"/>
      <c r="E637" s="4"/>
      <c r="F637" s="4"/>
      <c r="G637" s="4"/>
      <c r="H637" s="4"/>
      <c r="I637" s="4"/>
      <c r="J637" s="4"/>
      <c r="K637" s="4"/>
      <c r="L637" s="5"/>
    </row>
    <row r="638" ht="12.75" customHeight="1">
      <c r="A638" s="1"/>
      <c r="B638" s="2"/>
      <c r="C638" s="3"/>
      <c r="D638" s="4"/>
      <c r="E638" s="4"/>
      <c r="F638" s="4"/>
      <c r="G638" s="4"/>
      <c r="H638" s="4"/>
      <c r="I638" s="4"/>
      <c r="J638" s="4"/>
      <c r="K638" s="4"/>
      <c r="L638" s="5"/>
    </row>
    <row r="639" ht="12.75" customHeight="1">
      <c r="A639" s="1"/>
      <c r="B639" s="2"/>
      <c r="C639" s="3"/>
      <c r="D639" s="4"/>
      <c r="E639" s="4"/>
      <c r="F639" s="4"/>
      <c r="G639" s="4"/>
      <c r="H639" s="4"/>
      <c r="I639" s="4"/>
      <c r="J639" s="4"/>
      <c r="K639" s="4"/>
      <c r="L639" s="5"/>
    </row>
    <row r="640" ht="12.75" customHeight="1">
      <c r="A640" s="1"/>
      <c r="B640" s="2"/>
      <c r="C640" s="3"/>
      <c r="D640" s="4"/>
      <c r="E640" s="4"/>
      <c r="F640" s="4"/>
      <c r="G640" s="4"/>
      <c r="H640" s="4"/>
      <c r="I640" s="4"/>
      <c r="J640" s="4"/>
      <c r="K640" s="4"/>
      <c r="L640" s="5"/>
    </row>
    <row r="641" ht="12.75" customHeight="1">
      <c r="A641" s="1"/>
      <c r="B641" s="2"/>
      <c r="C641" s="3"/>
      <c r="D641" s="4"/>
      <c r="E641" s="4"/>
      <c r="F641" s="4"/>
      <c r="G641" s="4"/>
      <c r="H641" s="4"/>
      <c r="I641" s="4"/>
      <c r="J641" s="4"/>
      <c r="K641" s="4"/>
      <c r="L641" s="5"/>
    </row>
    <row r="642" ht="12.75" customHeight="1">
      <c r="A642" s="1"/>
      <c r="B642" s="2"/>
      <c r="C642" s="3"/>
      <c r="D642" s="4"/>
      <c r="E642" s="4"/>
      <c r="F642" s="4"/>
      <c r="G642" s="4"/>
      <c r="H642" s="4"/>
      <c r="I642" s="4"/>
      <c r="J642" s="4"/>
      <c r="K642" s="4"/>
      <c r="L642" s="5"/>
    </row>
    <row r="643" ht="12.75" customHeight="1">
      <c r="A643" s="1"/>
      <c r="B643" s="2"/>
      <c r="C643" s="3"/>
      <c r="D643" s="4"/>
      <c r="E643" s="4"/>
      <c r="F643" s="4"/>
      <c r="G643" s="4"/>
      <c r="H643" s="4"/>
      <c r="I643" s="4"/>
      <c r="J643" s="4"/>
      <c r="K643" s="4"/>
      <c r="L643" s="5"/>
    </row>
    <row r="644" ht="12.75" customHeight="1">
      <c r="A644" s="1"/>
      <c r="B644" s="2"/>
      <c r="C644" s="3"/>
      <c r="D644" s="4"/>
      <c r="E644" s="4"/>
      <c r="F644" s="4"/>
      <c r="G644" s="4"/>
      <c r="H644" s="4"/>
      <c r="I644" s="4"/>
      <c r="J644" s="4"/>
      <c r="K644" s="4"/>
      <c r="L644" s="5"/>
    </row>
    <row r="645" ht="12.75" customHeight="1">
      <c r="A645" s="1"/>
      <c r="B645" s="2"/>
      <c r="C645" s="3"/>
      <c r="D645" s="4"/>
      <c r="E645" s="4"/>
      <c r="F645" s="4"/>
      <c r="G645" s="4"/>
      <c r="H645" s="4"/>
      <c r="I645" s="4"/>
      <c r="J645" s="4"/>
      <c r="K645" s="4"/>
      <c r="L645" s="5"/>
    </row>
    <row r="646" ht="12.75" customHeight="1">
      <c r="A646" s="1"/>
      <c r="B646" s="2"/>
      <c r="C646" s="3"/>
      <c r="D646" s="4"/>
      <c r="E646" s="4"/>
      <c r="F646" s="4"/>
      <c r="G646" s="4"/>
      <c r="H646" s="4"/>
      <c r="I646" s="4"/>
      <c r="J646" s="4"/>
      <c r="K646" s="4"/>
      <c r="L646" s="5"/>
    </row>
    <row r="647" ht="12.75" customHeight="1">
      <c r="A647" s="1"/>
      <c r="B647" s="2"/>
      <c r="C647" s="3"/>
      <c r="D647" s="4"/>
      <c r="E647" s="4"/>
      <c r="F647" s="4"/>
      <c r="G647" s="4"/>
      <c r="H647" s="4"/>
      <c r="I647" s="4"/>
      <c r="J647" s="4"/>
      <c r="K647" s="4"/>
      <c r="L647" s="5"/>
    </row>
    <row r="648" ht="12.75" customHeight="1">
      <c r="A648" s="1"/>
      <c r="B648" s="2"/>
      <c r="C648" s="3"/>
      <c r="D648" s="4"/>
      <c r="E648" s="4"/>
      <c r="F648" s="4"/>
      <c r="G648" s="4"/>
      <c r="H648" s="4"/>
      <c r="I648" s="4"/>
      <c r="J648" s="4"/>
      <c r="K648" s="4"/>
      <c r="L648" s="5"/>
    </row>
    <row r="649" ht="12.75" customHeight="1">
      <c r="A649" s="1"/>
      <c r="B649" s="2"/>
      <c r="C649" s="3"/>
      <c r="D649" s="4"/>
      <c r="E649" s="4"/>
      <c r="F649" s="4"/>
      <c r="G649" s="4"/>
      <c r="H649" s="4"/>
      <c r="I649" s="4"/>
      <c r="J649" s="4"/>
      <c r="K649" s="4"/>
      <c r="L649" s="5"/>
    </row>
    <row r="650" ht="12.75" customHeight="1">
      <c r="A650" s="1"/>
      <c r="B650" s="2"/>
      <c r="C650" s="3"/>
      <c r="D650" s="4"/>
      <c r="E650" s="4"/>
      <c r="F650" s="4"/>
      <c r="G650" s="4"/>
      <c r="H650" s="4"/>
      <c r="I650" s="4"/>
      <c r="J650" s="4"/>
      <c r="K650" s="4"/>
      <c r="L650" s="5"/>
    </row>
    <row r="651" ht="12.75" customHeight="1">
      <c r="A651" s="1"/>
      <c r="B651" s="2"/>
      <c r="C651" s="3"/>
      <c r="D651" s="4"/>
      <c r="E651" s="4"/>
      <c r="F651" s="4"/>
      <c r="G651" s="4"/>
      <c r="H651" s="4"/>
      <c r="I651" s="4"/>
      <c r="J651" s="4"/>
      <c r="K651" s="4"/>
      <c r="L651" s="5"/>
    </row>
    <row r="652" ht="12.75" customHeight="1">
      <c r="A652" s="1"/>
      <c r="B652" s="2"/>
      <c r="C652" s="3"/>
      <c r="D652" s="4"/>
      <c r="E652" s="4"/>
      <c r="F652" s="4"/>
      <c r="G652" s="4"/>
      <c r="H652" s="4"/>
      <c r="I652" s="4"/>
      <c r="J652" s="4"/>
      <c r="K652" s="4"/>
      <c r="L652" s="5"/>
    </row>
    <row r="653" ht="12.75" customHeight="1">
      <c r="A653" s="1"/>
      <c r="B653" s="2"/>
      <c r="C653" s="3"/>
      <c r="D653" s="4"/>
      <c r="E653" s="4"/>
      <c r="F653" s="4"/>
      <c r="G653" s="4"/>
      <c r="H653" s="4"/>
      <c r="I653" s="4"/>
      <c r="J653" s="4"/>
      <c r="K653" s="4"/>
      <c r="L653" s="5"/>
    </row>
    <row r="654" ht="12.75" customHeight="1">
      <c r="A654" s="1"/>
      <c r="B654" s="2"/>
      <c r="C654" s="3"/>
      <c r="D654" s="4"/>
      <c r="E654" s="4"/>
      <c r="F654" s="4"/>
      <c r="G654" s="4"/>
      <c r="H654" s="4"/>
      <c r="I654" s="4"/>
      <c r="J654" s="4"/>
      <c r="K654" s="4"/>
      <c r="L654" s="5"/>
    </row>
    <row r="655" ht="12.75" customHeight="1">
      <c r="A655" s="1"/>
      <c r="B655" s="2"/>
      <c r="C655" s="3"/>
      <c r="D655" s="4"/>
      <c r="E655" s="4"/>
      <c r="F655" s="4"/>
      <c r="G655" s="4"/>
      <c r="H655" s="4"/>
      <c r="I655" s="4"/>
      <c r="J655" s="4"/>
      <c r="K655" s="4"/>
      <c r="L655" s="5"/>
    </row>
    <row r="656" ht="12.75" customHeight="1">
      <c r="A656" s="1"/>
      <c r="B656" s="2"/>
      <c r="C656" s="3"/>
      <c r="D656" s="4"/>
      <c r="E656" s="4"/>
      <c r="F656" s="4"/>
      <c r="G656" s="4"/>
      <c r="H656" s="4"/>
      <c r="I656" s="4"/>
      <c r="J656" s="4"/>
      <c r="K656" s="4"/>
      <c r="L656" s="5"/>
    </row>
    <row r="657" ht="12.75" customHeight="1">
      <c r="A657" s="1"/>
      <c r="B657" s="2"/>
      <c r="C657" s="3"/>
      <c r="D657" s="4"/>
      <c r="E657" s="4"/>
      <c r="F657" s="4"/>
      <c r="G657" s="4"/>
      <c r="H657" s="4"/>
      <c r="I657" s="4"/>
      <c r="J657" s="4"/>
      <c r="K657" s="4"/>
      <c r="L657" s="5"/>
    </row>
    <row r="658" ht="12.75" customHeight="1">
      <c r="A658" s="1"/>
      <c r="B658" s="2"/>
      <c r="C658" s="3"/>
      <c r="D658" s="4"/>
      <c r="E658" s="4"/>
      <c r="F658" s="4"/>
      <c r="G658" s="4"/>
      <c r="H658" s="4"/>
      <c r="I658" s="4"/>
      <c r="J658" s="4"/>
      <c r="K658" s="4"/>
      <c r="L658" s="5"/>
    </row>
    <row r="659" ht="12.75" customHeight="1">
      <c r="A659" s="1"/>
      <c r="B659" s="2"/>
      <c r="C659" s="3"/>
      <c r="D659" s="4"/>
      <c r="E659" s="4"/>
      <c r="F659" s="4"/>
      <c r="G659" s="4"/>
      <c r="H659" s="4"/>
      <c r="I659" s="4"/>
      <c r="J659" s="4"/>
      <c r="K659" s="4"/>
      <c r="L659" s="5"/>
    </row>
    <row r="660" ht="12.75" customHeight="1">
      <c r="A660" s="1"/>
      <c r="B660" s="2"/>
      <c r="C660" s="3"/>
      <c r="D660" s="4"/>
      <c r="E660" s="4"/>
      <c r="F660" s="4"/>
      <c r="G660" s="4"/>
      <c r="H660" s="4"/>
      <c r="I660" s="4"/>
      <c r="J660" s="4"/>
      <c r="K660" s="4"/>
      <c r="L660" s="5"/>
    </row>
    <row r="661" ht="12.75" customHeight="1">
      <c r="A661" s="1"/>
      <c r="B661" s="2"/>
      <c r="C661" s="3"/>
      <c r="D661" s="4"/>
      <c r="E661" s="4"/>
      <c r="F661" s="4"/>
      <c r="G661" s="4"/>
      <c r="H661" s="4"/>
      <c r="I661" s="4"/>
      <c r="J661" s="4"/>
      <c r="K661" s="4"/>
      <c r="L661" s="5"/>
    </row>
    <row r="662" ht="12.75" customHeight="1">
      <c r="C662" s="3"/>
    </row>
    <row r="663" ht="12.75" customHeight="1">
      <c r="C663" s="3"/>
    </row>
    <row r="664" ht="12.75" customHeight="1">
      <c r="C664" s="3"/>
    </row>
    <row r="665" ht="12.75" customHeight="1">
      <c r="C665" s="3"/>
    </row>
    <row r="666" ht="12.75" customHeight="1">
      <c r="C666" s="3"/>
    </row>
    <row r="667" ht="12.75" customHeight="1">
      <c r="C667" s="3"/>
    </row>
    <row r="668" ht="12.75" customHeight="1">
      <c r="C668" s="3"/>
    </row>
    <row r="669" ht="12.75" customHeight="1">
      <c r="C669" s="3"/>
    </row>
    <row r="670" ht="12.75" customHeight="1">
      <c r="C670" s="3"/>
    </row>
    <row r="671" ht="12.75" customHeight="1">
      <c r="C671" s="3"/>
    </row>
    <row r="672" ht="12.75" customHeight="1">
      <c r="C672" s="3"/>
    </row>
    <row r="673" ht="12.75" customHeight="1">
      <c r="C673" s="3"/>
    </row>
    <row r="674" ht="12.75" customHeight="1">
      <c r="C674" s="3"/>
    </row>
    <row r="675" ht="12.75" customHeight="1">
      <c r="C675" s="3"/>
    </row>
    <row r="676" ht="12.75" customHeight="1">
      <c r="C676" s="3"/>
    </row>
    <row r="677" ht="12.75" customHeight="1">
      <c r="C677" s="3"/>
    </row>
    <row r="678" ht="12.75" customHeight="1">
      <c r="C678" s="3"/>
    </row>
  </sheetData>
  <mergeCells count="179">
    <mergeCell ref="A1:L2"/>
    <mergeCell ref="A3:A4"/>
    <mergeCell ref="B3:B4"/>
    <mergeCell ref="C3:C4"/>
    <mergeCell ref="D3:D4"/>
    <mergeCell ref="E3:K3"/>
    <mergeCell ref="A5:A8"/>
    <mergeCell ref="B5:B8"/>
    <mergeCell ref="A10:A11"/>
    <mergeCell ref="B10:B11"/>
    <mergeCell ref="A14:A15"/>
    <mergeCell ref="B14:B15"/>
    <mergeCell ref="A16:A17"/>
    <mergeCell ref="B16:B17"/>
    <mergeCell ref="A18:A20"/>
    <mergeCell ref="B18:B20"/>
    <mergeCell ref="A23:A37"/>
    <mergeCell ref="B23:B37"/>
    <mergeCell ref="A38:A48"/>
    <mergeCell ref="B38:B48"/>
    <mergeCell ref="A49:A51"/>
    <mergeCell ref="B49:B51"/>
    <mergeCell ref="A52:A67"/>
    <mergeCell ref="B52:B67"/>
    <mergeCell ref="A68:A72"/>
    <mergeCell ref="B68:B72"/>
    <mergeCell ref="A73:A76"/>
    <mergeCell ref="B73:B76"/>
    <mergeCell ref="A77:A78"/>
    <mergeCell ref="B77:B78"/>
    <mergeCell ref="A95:A99"/>
    <mergeCell ref="B95:B99"/>
    <mergeCell ref="A100:A111"/>
    <mergeCell ref="B100:B111"/>
    <mergeCell ref="A115:A117"/>
    <mergeCell ref="B115:B117"/>
    <mergeCell ref="A118:A126"/>
    <mergeCell ref="B118:B126"/>
    <mergeCell ref="A127:A131"/>
    <mergeCell ref="B127:B131"/>
    <mergeCell ref="A132:A138"/>
    <mergeCell ref="B132:B138"/>
    <mergeCell ref="A139:A140"/>
    <mergeCell ref="B139:B140"/>
    <mergeCell ref="A141:A142"/>
    <mergeCell ref="B141:B142"/>
    <mergeCell ref="A143:A144"/>
    <mergeCell ref="B143:B144"/>
    <mergeCell ref="A145:A146"/>
    <mergeCell ref="B145:B146"/>
    <mergeCell ref="A147:A150"/>
    <mergeCell ref="B147:B150"/>
    <mergeCell ref="A151:A158"/>
    <mergeCell ref="B151:B158"/>
    <mergeCell ref="A159:A161"/>
    <mergeCell ref="B159:B161"/>
    <mergeCell ref="A162:A164"/>
    <mergeCell ref="B162:B164"/>
    <mergeCell ref="A165:A172"/>
    <mergeCell ref="B165:B172"/>
    <mergeCell ref="A173:A177"/>
    <mergeCell ref="B173:B177"/>
    <mergeCell ref="A182:A185"/>
    <mergeCell ref="B182:B185"/>
    <mergeCell ref="A186:A187"/>
    <mergeCell ref="B186:B187"/>
    <mergeCell ref="A188:A189"/>
    <mergeCell ref="B188:B189"/>
    <mergeCell ref="A190:A192"/>
    <mergeCell ref="B190:B192"/>
    <mergeCell ref="A193:A209"/>
    <mergeCell ref="B193:B209"/>
    <mergeCell ref="A210:A239"/>
    <mergeCell ref="B210:B239"/>
    <mergeCell ref="A240:A241"/>
    <mergeCell ref="B240:B241"/>
    <mergeCell ref="A242:A244"/>
    <mergeCell ref="B242:B244"/>
    <mergeCell ref="A245:A265"/>
    <mergeCell ref="B245:B265"/>
    <mergeCell ref="A266:A268"/>
    <mergeCell ref="B266:B268"/>
    <mergeCell ref="A269:A276"/>
    <mergeCell ref="B269:B276"/>
    <mergeCell ref="A277:A279"/>
    <mergeCell ref="B277:B279"/>
    <mergeCell ref="A280:A281"/>
    <mergeCell ref="B280:B281"/>
    <mergeCell ref="A282:A285"/>
    <mergeCell ref="B282:B285"/>
    <mergeCell ref="A286:A306"/>
    <mergeCell ref="B286:B306"/>
    <mergeCell ref="A307:A308"/>
    <mergeCell ref="B307:B308"/>
    <mergeCell ref="A309:A312"/>
    <mergeCell ref="B309:B312"/>
    <mergeCell ref="A313:A320"/>
    <mergeCell ref="B313:B320"/>
    <mergeCell ref="A321:A330"/>
    <mergeCell ref="B321:B330"/>
    <mergeCell ref="B331:B332"/>
    <mergeCell ref="A333:A351"/>
    <mergeCell ref="B333:B351"/>
    <mergeCell ref="A352:A354"/>
    <mergeCell ref="B352:B354"/>
    <mergeCell ref="A355:A356"/>
    <mergeCell ref="B355:B356"/>
    <mergeCell ref="A370:A375"/>
    <mergeCell ref="B370:B375"/>
    <mergeCell ref="A376:A377"/>
    <mergeCell ref="B376:B377"/>
    <mergeCell ref="A378:A386"/>
    <mergeCell ref="B378:B386"/>
    <mergeCell ref="A387:A414"/>
    <mergeCell ref="B387:B414"/>
    <mergeCell ref="A415:A419"/>
    <mergeCell ref="B415:B419"/>
    <mergeCell ref="A420:A422"/>
    <mergeCell ref="B420:B422"/>
    <mergeCell ref="A426:A430"/>
    <mergeCell ref="B431:B433"/>
    <mergeCell ref="A434:A441"/>
    <mergeCell ref="B434:B441"/>
    <mergeCell ref="A442:A450"/>
    <mergeCell ref="B442:B450"/>
    <mergeCell ref="A454:A455"/>
    <mergeCell ref="B454:B455"/>
    <mergeCell ref="A456:A457"/>
    <mergeCell ref="B456:B457"/>
    <mergeCell ref="A461:A470"/>
    <mergeCell ref="B461:B470"/>
    <mergeCell ref="A471:A474"/>
    <mergeCell ref="B471:B474"/>
    <mergeCell ref="A475:A476"/>
    <mergeCell ref="B475:B476"/>
    <mergeCell ref="A477:A482"/>
    <mergeCell ref="B477:B482"/>
    <mergeCell ref="A483:A485"/>
    <mergeCell ref="B483:B485"/>
    <mergeCell ref="A486:A490"/>
    <mergeCell ref="B486:B490"/>
    <mergeCell ref="A491:A492"/>
    <mergeCell ref="B491:B492"/>
    <mergeCell ref="A496:A497"/>
    <mergeCell ref="B496:B497"/>
    <mergeCell ref="A498:A499"/>
    <mergeCell ref="B498:B499"/>
    <mergeCell ref="A500:A501"/>
    <mergeCell ref="B500:B501"/>
    <mergeCell ref="A510:A513"/>
    <mergeCell ref="B510:B513"/>
    <mergeCell ref="A514:A515"/>
    <mergeCell ref="B514:B515"/>
    <mergeCell ref="A516:A518"/>
    <mergeCell ref="B516:B518"/>
    <mergeCell ref="A519:A522"/>
    <mergeCell ref="B519:B522"/>
    <mergeCell ref="A523:A525"/>
    <mergeCell ref="B523:B525"/>
    <mergeCell ref="A526:A529"/>
    <mergeCell ref="B526:B529"/>
    <mergeCell ref="A533:C534"/>
    <mergeCell ref="E533:E534"/>
    <mergeCell ref="F533:F534"/>
    <mergeCell ref="G533:G534"/>
    <mergeCell ref="H533:H534"/>
    <mergeCell ref="I533:I534"/>
    <mergeCell ref="J533:J534"/>
    <mergeCell ref="K533:K534"/>
    <mergeCell ref="L533:L534"/>
    <mergeCell ref="A535:C536"/>
    <mergeCell ref="E535:E536"/>
    <mergeCell ref="F535:F536"/>
    <mergeCell ref="G535:G536"/>
    <mergeCell ref="H535:H536"/>
    <mergeCell ref="I535:I536"/>
    <mergeCell ref="J535:J536"/>
    <mergeCell ref="K535:K536"/>
    <mergeCell ref="L535:L53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1" fitToHeight="1" fitToWidth="1" horizontalDpi="600" orientation="landscape" pageOrder="downThenOver" paperSize="9" scale="94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pane state="frozen" topLeftCell="A5" ySplit="4"/>
      <selection activeCell="U111" activeCellId="0" sqref="U111"/>
    </sheetView>
  </sheetViews>
  <sheetFormatPr baseColWidth="8" customHeight="1" defaultRowHeight="12.75"/>
  <cols>
    <col customWidth="1" min="1" max="1" style="4" width="5.7109375"/>
    <col customWidth="1" min="2" max="2" style="4" width="35.57421875"/>
    <col customWidth="1" min="3" max="3" style="4" width="21.7109375"/>
    <col customWidth="1" min="4" max="4" style="364" width="6.4257799999999996"/>
    <col customWidth="1" min="5" max="5" style="4" width="5.7109399999999999"/>
    <col hidden="1" min="6" max="6" style="4" width="0"/>
    <col customWidth="1" min="7" max="7" style="364" width="6.1406299999999998"/>
    <col hidden="1" min="8" max="8" style="364" width="0"/>
    <col customWidth="1" min="9" max="9" style="364" width="5.2851600000000003"/>
    <col hidden="1" min="10" max="10" style="4" width="0"/>
    <col customWidth="1" min="11" max="11" style="4" width="5"/>
    <col hidden="1" min="12" max="12" style="4" width="0"/>
    <col customWidth="1" min="13" max="13" style="364" width="5"/>
    <col customWidth="1" min="14" max="14" style="4" width="5"/>
    <col customWidth="1" min="15" max="15" style="4" width="8.7109400000000008"/>
    <col customWidth="1" min="16" max="258" style="6" width="9.1406299999999998"/>
    <col min="259" max="16384" width="9.140625"/>
  </cols>
  <sheetData>
    <row r="1" ht="36" customHeight="1">
      <c r="A1" s="366" t="s">
        <v>319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ht="26.25" customHeight="1">
      <c r="A2" s="367" t="s">
        <v>131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ht="21.75" customHeight="1">
      <c r="A3" s="368" t="s">
        <v>320</v>
      </c>
      <c r="B3" s="368" t="s">
        <v>321</v>
      </c>
      <c r="C3" s="368" t="s">
        <v>322</v>
      </c>
      <c r="D3" s="368" t="s">
        <v>5</v>
      </c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 t="s">
        <v>323</v>
      </c>
    </row>
    <row r="4" ht="27.75" customHeight="1">
      <c r="A4" s="368" t="s">
        <v>324</v>
      </c>
      <c r="B4" s="368"/>
      <c r="C4" s="368"/>
      <c r="D4" s="369">
        <v>1</v>
      </c>
      <c r="E4" s="369">
        <v>2</v>
      </c>
      <c r="F4" s="369"/>
      <c r="G4" s="369">
        <v>3</v>
      </c>
      <c r="H4" s="369"/>
      <c r="I4" s="369">
        <v>4</v>
      </c>
      <c r="J4" s="369"/>
      <c r="K4" s="370" t="s">
        <v>325</v>
      </c>
      <c r="L4" s="370"/>
      <c r="M4" s="371" t="s">
        <v>7</v>
      </c>
      <c r="N4" s="371" t="s">
        <v>8</v>
      </c>
      <c r="O4" s="368"/>
    </row>
    <row r="5" ht="42.75" customHeight="1">
      <c r="A5" s="366" t="s">
        <v>326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</row>
    <row r="6" ht="15" customHeight="1">
      <c r="A6" s="373">
        <v>1</v>
      </c>
      <c r="B6" s="374" t="s">
        <v>327</v>
      </c>
      <c r="C6" s="374" t="s">
        <v>328</v>
      </c>
      <c r="D6" s="373"/>
      <c r="E6" s="373"/>
      <c r="F6" s="373"/>
      <c r="G6" s="373">
        <v>1</v>
      </c>
      <c r="H6" s="373"/>
      <c r="I6" s="373">
        <v>1</v>
      </c>
      <c r="J6" s="373"/>
      <c r="K6" s="373"/>
      <c r="L6" s="373"/>
      <c r="M6" s="373"/>
      <c r="N6" s="373"/>
      <c r="O6" s="375">
        <f t="shared" ref="O6:O10" si="66">SUM(D6:N6)</f>
        <v>2</v>
      </c>
    </row>
    <row r="7" ht="15.75" customHeight="1">
      <c r="A7" s="373">
        <v>2</v>
      </c>
      <c r="B7" s="376" t="s">
        <v>329</v>
      </c>
      <c r="C7" s="376" t="s">
        <v>330</v>
      </c>
      <c r="D7" s="373"/>
      <c r="E7" s="373">
        <v>13</v>
      </c>
      <c r="F7" s="373"/>
      <c r="G7" s="373">
        <v>9</v>
      </c>
      <c r="H7" s="373"/>
      <c r="I7" s="373"/>
      <c r="J7" s="373"/>
      <c r="K7" s="373"/>
      <c r="L7" s="373"/>
      <c r="M7" s="373"/>
      <c r="N7" s="373"/>
      <c r="O7" s="375">
        <f t="shared" si="66"/>
        <v>22</v>
      </c>
    </row>
    <row r="8" ht="54" customHeight="1">
      <c r="A8" s="373">
        <v>3</v>
      </c>
      <c r="B8" s="374" t="s">
        <v>331</v>
      </c>
      <c r="C8" s="374" t="s">
        <v>332</v>
      </c>
      <c r="D8" s="373"/>
      <c r="E8" s="373">
        <v>15</v>
      </c>
      <c r="F8" s="373"/>
      <c r="G8" s="373"/>
      <c r="H8" s="373"/>
      <c r="I8" s="373"/>
      <c r="J8" s="373"/>
      <c r="K8" s="373"/>
      <c r="L8" s="373"/>
      <c r="M8" s="373"/>
      <c r="N8" s="373"/>
      <c r="O8" s="375">
        <f t="shared" si="66"/>
        <v>15</v>
      </c>
    </row>
    <row r="9" ht="24" customHeight="1">
      <c r="A9" s="373">
        <v>4</v>
      </c>
      <c r="B9" s="374" t="s">
        <v>333</v>
      </c>
      <c r="C9" s="374" t="s">
        <v>334</v>
      </c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>
        <v>1</v>
      </c>
      <c r="O9" s="375">
        <f t="shared" si="66"/>
        <v>1</v>
      </c>
    </row>
    <row r="10" ht="16.5" customHeight="1">
      <c r="A10" s="373">
        <v>5</v>
      </c>
      <c r="B10" s="374" t="s">
        <v>335</v>
      </c>
      <c r="C10" s="376" t="s">
        <v>336</v>
      </c>
      <c r="D10" s="373"/>
      <c r="E10" s="373"/>
      <c r="F10" s="373"/>
      <c r="G10" s="373">
        <v>1</v>
      </c>
      <c r="H10" s="373"/>
      <c r="I10" s="373">
        <v>2</v>
      </c>
      <c r="J10" s="373"/>
      <c r="K10" s="373"/>
      <c r="L10" s="373"/>
      <c r="M10" s="373"/>
      <c r="N10" s="373"/>
      <c r="O10" s="375">
        <f t="shared" si="66"/>
        <v>3</v>
      </c>
    </row>
    <row r="11" ht="16.5" customHeight="1">
      <c r="A11" s="373">
        <v>6</v>
      </c>
      <c r="B11" s="374" t="s">
        <v>54</v>
      </c>
      <c r="C11" s="374" t="s">
        <v>337</v>
      </c>
      <c r="D11" s="373"/>
      <c r="E11" s="373">
        <v>2</v>
      </c>
      <c r="F11" s="373"/>
      <c r="G11" s="373">
        <v>1</v>
      </c>
      <c r="H11" s="373"/>
      <c r="I11" s="373"/>
      <c r="J11" s="373"/>
      <c r="K11" s="373"/>
      <c r="L11" s="373"/>
      <c r="M11" s="373">
        <v>1</v>
      </c>
      <c r="N11" s="373"/>
      <c r="O11" s="375">
        <f t="shared" ref="O11:O16" si="67">SUM(D11:N11)</f>
        <v>4</v>
      </c>
    </row>
    <row r="12" ht="16.5" customHeight="1">
      <c r="A12" s="373">
        <v>7</v>
      </c>
      <c r="B12" s="374" t="s">
        <v>338</v>
      </c>
      <c r="C12" s="374" t="s">
        <v>339</v>
      </c>
      <c r="D12" s="373"/>
      <c r="E12" s="373"/>
      <c r="F12" s="373"/>
      <c r="G12" s="373">
        <v>1</v>
      </c>
      <c r="H12" s="373"/>
      <c r="I12" s="373">
        <v>1</v>
      </c>
      <c r="J12" s="373"/>
      <c r="K12" s="373"/>
      <c r="L12" s="373"/>
      <c r="M12" s="373"/>
      <c r="N12" s="373"/>
      <c r="O12" s="375">
        <f t="shared" si="67"/>
        <v>2</v>
      </c>
    </row>
    <row r="13" ht="16.5" customHeight="1">
      <c r="A13" s="373">
        <v>8</v>
      </c>
      <c r="B13" s="374" t="s">
        <v>340</v>
      </c>
      <c r="C13" s="374" t="s">
        <v>341</v>
      </c>
      <c r="D13" s="373"/>
      <c r="E13" s="373">
        <v>15</v>
      </c>
      <c r="F13" s="373"/>
      <c r="G13" s="373">
        <v>5</v>
      </c>
      <c r="H13" s="373"/>
      <c r="I13" s="373">
        <v>2</v>
      </c>
      <c r="J13" s="373"/>
      <c r="K13" s="373"/>
      <c r="L13" s="373"/>
      <c r="M13" s="373"/>
      <c r="N13" s="373"/>
      <c r="O13" s="375">
        <f t="shared" si="67"/>
        <v>22</v>
      </c>
    </row>
    <row r="14" ht="16.5" customHeight="1">
      <c r="A14" s="373">
        <v>9</v>
      </c>
      <c r="B14" s="374" t="s">
        <v>342</v>
      </c>
      <c r="C14" s="374" t="s">
        <v>343</v>
      </c>
      <c r="D14" s="373"/>
      <c r="E14" s="373"/>
      <c r="F14" s="373"/>
      <c r="G14" s="373">
        <v>1</v>
      </c>
      <c r="H14" s="373"/>
      <c r="I14" s="373"/>
      <c r="J14" s="373"/>
      <c r="K14" s="373"/>
      <c r="L14" s="373"/>
      <c r="M14" s="373"/>
      <c r="N14" s="373"/>
      <c r="O14" s="375">
        <f t="shared" si="67"/>
        <v>1</v>
      </c>
    </row>
    <row r="15" ht="28.5" customHeight="1">
      <c r="A15" s="373">
        <v>10</v>
      </c>
      <c r="B15" s="374" t="s">
        <v>344</v>
      </c>
      <c r="C15" s="374" t="s">
        <v>345</v>
      </c>
      <c r="D15" s="373"/>
      <c r="E15" s="373"/>
      <c r="F15" s="373"/>
      <c r="G15" s="373"/>
      <c r="H15" s="373"/>
      <c r="I15" s="373">
        <v>1</v>
      </c>
      <c r="J15" s="373"/>
      <c r="K15" s="373"/>
      <c r="L15" s="373"/>
      <c r="M15" s="373"/>
      <c r="N15" s="373"/>
      <c r="O15" s="375">
        <f t="shared" si="67"/>
        <v>1</v>
      </c>
    </row>
    <row r="16" ht="30.75" customHeight="1">
      <c r="A16" s="373">
        <v>11</v>
      </c>
      <c r="B16" s="376" t="s">
        <v>346</v>
      </c>
      <c r="C16" s="376" t="s">
        <v>347</v>
      </c>
      <c r="D16" s="373"/>
      <c r="E16" s="373">
        <v>15</v>
      </c>
      <c r="F16" s="373"/>
      <c r="G16" s="373">
        <v>5</v>
      </c>
      <c r="H16" s="373"/>
      <c r="I16" s="373">
        <v>4</v>
      </c>
      <c r="J16" s="373"/>
      <c r="K16" s="373"/>
      <c r="L16" s="373"/>
      <c r="M16" s="373"/>
      <c r="N16" s="373">
        <v>1</v>
      </c>
      <c r="O16" s="375">
        <f t="shared" si="67"/>
        <v>25</v>
      </c>
    </row>
    <row r="17" ht="21" customHeight="1">
      <c r="A17" s="377"/>
      <c r="B17" s="378" t="s">
        <v>348</v>
      </c>
      <c r="C17" s="378"/>
      <c r="D17" s="379">
        <f>SUM(D6:D16)</f>
        <v>0</v>
      </c>
      <c r="E17" s="379">
        <f>SUM(E6:E16)</f>
        <v>60</v>
      </c>
      <c r="F17" s="379">
        <f>SUM(F6:F16)</f>
        <v>0</v>
      </c>
      <c r="G17" s="379">
        <f>SUM(G6:G16)</f>
        <v>24</v>
      </c>
      <c r="H17" s="379">
        <f>SUM(H6:H16)</f>
        <v>0</v>
      </c>
      <c r="I17" s="379">
        <f>SUM(I6:I16)</f>
        <v>11</v>
      </c>
      <c r="J17" s="379">
        <f>SUM(J6:J16)</f>
        <v>0</v>
      </c>
      <c r="K17" s="379">
        <f>SUM(K6:K16)</f>
        <v>0</v>
      </c>
      <c r="L17" s="379">
        <f>SUM(L6:L16)</f>
        <v>0</v>
      </c>
      <c r="M17" s="379">
        <f>SUM(M6:M16)</f>
        <v>1</v>
      </c>
      <c r="N17" s="379">
        <f>SUM(N6:N16)</f>
        <v>2</v>
      </c>
      <c r="O17" s="380">
        <f>SUM(O6:O16)</f>
        <v>98</v>
      </c>
    </row>
    <row r="18" ht="26.25" customHeight="1">
      <c r="A18" s="366" t="s">
        <v>349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</row>
    <row r="19" ht="15" customHeight="1">
      <c r="A19" s="373">
        <v>1</v>
      </c>
      <c r="B19" s="374" t="s">
        <v>21</v>
      </c>
      <c r="C19" s="381" t="s">
        <v>350</v>
      </c>
      <c r="D19" s="382"/>
      <c r="E19" s="185"/>
      <c r="F19" s="185"/>
      <c r="G19" s="185"/>
      <c r="H19" s="185"/>
      <c r="I19" s="185"/>
      <c r="J19" s="185">
        <v>1</v>
      </c>
      <c r="K19" s="383"/>
      <c r="L19" s="373"/>
      <c r="M19" s="373">
        <v>5</v>
      </c>
      <c r="N19" s="373">
        <v>1</v>
      </c>
      <c r="O19" s="375">
        <v>6</v>
      </c>
    </row>
    <row r="20" ht="28.5" customHeight="1">
      <c r="A20" s="373">
        <v>2</v>
      </c>
      <c r="B20" s="374" t="s">
        <v>54</v>
      </c>
      <c r="C20" s="374" t="s">
        <v>337</v>
      </c>
      <c r="D20" s="384"/>
      <c r="E20" s="384">
        <v>1</v>
      </c>
      <c r="F20" s="384"/>
      <c r="G20" s="384"/>
      <c r="H20" s="384"/>
      <c r="I20" s="384"/>
      <c r="J20" s="384"/>
      <c r="K20" s="373"/>
      <c r="L20" s="373"/>
      <c r="M20" s="373"/>
      <c r="N20" s="373"/>
      <c r="O20" s="375">
        <f t="shared" ref="O20:O23" si="68">SUM(D20:N20)</f>
        <v>1</v>
      </c>
    </row>
    <row r="21" ht="28.5" customHeight="1">
      <c r="A21" s="373">
        <v>3</v>
      </c>
      <c r="B21" s="376" t="s">
        <v>351</v>
      </c>
      <c r="C21" s="376" t="s">
        <v>352</v>
      </c>
      <c r="D21" s="373"/>
      <c r="E21" s="373"/>
      <c r="F21" s="373"/>
      <c r="G21" s="373"/>
      <c r="H21" s="373"/>
      <c r="I21" s="373">
        <v>8</v>
      </c>
      <c r="J21" s="373"/>
      <c r="K21" s="373"/>
      <c r="L21" s="373"/>
      <c r="M21" s="373"/>
      <c r="N21" s="373"/>
      <c r="O21" s="375">
        <f t="shared" si="68"/>
        <v>8</v>
      </c>
    </row>
    <row r="22" ht="28.5" customHeight="1">
      <c r="A22" s="373">
        <v>4</v>
      </c>
      <c r="B22" s="376" t="s">
        <v>353</v>
      </c>
      <c r="C22" s="376" t="s">
        <v>354</v>
      </c>
      <c r="D22" s="373"/>
      <c r="E22" s="373"/>
      <c r="F22" s="373"/>
      <c r="G22" s="373">
        <v>6</v>
      </c>
      <c r="H22" s="373"/>
      <c r="I22" s="373"/>
      <c r="J22" s="373"/>
      <c r="K22" s="373"/>
      <c r="L22" s="373"/>
      <c r="M22" s="373"/>
      <c r="N22" s="373"/>
      <c r="O22" s="375">
        <f t="shared" si="68"/>
        <v>6</v>
      </c>
    </row>
    <row r="23" ht="28.5" customHeight="1">
      <c r="A23" s="373">
        <v>5</v>
      </c>
      <c r="B23" s="374" t="s">
        <v>355</v>
      </c>
      <c r="C23" s="374" t="s">
        <v>356</v>
      </c>
      <c r="D23" s="373"/>
      <c r="E23" s="373">
        <v>10</v>
      </c>
      <c r="F23" s="373"/>
      <c r="G23" s="373"/>
      <c r="H23" s="373"/>
      <c r="I23" s="373"/>
      <c r="J23" s="373"/>
      <c r="K23" s="373"/>
      <c r="L23" s="373"/>
      <c r="M23" s="373"/>
      <c r="N23" s="373"/>
      <c r="O23" s="375">
        <f t="shared" si="68"/>
        <v>10</v>
      </c>
    </row>
    <row r="24" ht="21.75" customHeight="1">
      <c r="A24" s="377"/>
      <c r="B24" s="378" t="s">
        <v>348</v>
      </c>
      <c r="C24" s="378"/>
      <c r="D24" s="379">
        <f>SUM(D19:D23)</f>
        <v>0</v>
      </c>
      <c r="E24" s="379">
        <f>SUM(E19:E23)</f>
        <v>11</v>
      </c>
      <c r="F24" s="379">
        <f>SUM(F19:F23)</f>
        <v>0</v>
      </c>
      <c r="G24" s="379">
        <f>SUM(G19:G23)</f>
        <v>6</v>
      </c>
      <c r="H24" s="379">
        <f>SUM(H19:H23)</f>
        <v>0</v>
      </c>
      <c r="I24" s="379">
        <f>SUM(I19:I23)</f>
        <v>8</v>
      </c>
      <c r="J24" s="379">
        <f>SUM(J19:J23)</f>
        <v>1</v>
      </c>
      <c r="K24" s="379">
        <f>SUM(K19:K23)</f>
        <v>0</v>
      </c>
      <c r="L24" s="379">
        <f>SUM(L19:L23)</f>
        <v>0</v>
      </c>
      <c r="M24" s="379">
        <f>SUM(M19:M23)</f>
        <v>5</v>
      </c>
      <c r="N24" s="379">
        <f>SUM(N19:N23)</f>
        <v>1</v>
      </c>
      <c r="O24" s="380">
        <f>SUM(O19:O23)</f>
        <v>31</v>
      </c>
    </row>
    <row r="25" ht="17.25" customHeight="1">
      <c r="A25" s="366" t="s">
        <v>357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</row>
    <row r="26" ht="18" customHeight="1">
      <c r="A26" s="373">
        <v>1</v>
      </c>
      <c r="B26" s="376" t="s">
        <v>358</v>
      </c>
      <c r="C26" s="376" t="s">
        <v>359</v>
      </c>
      <c r="D26" s="373"/>
      <c r="E26" s="373"/>
      <c r="F26" s="373"/>
      <c r="G26" s="373"/>
      <c r="H26" s="373"/>
      <c r="I26" s="373"/>
      <c r="J26" s="373"/>
      <c r="K26" s="373"/>
      <c r="L26" s="373"/>
      <c r="M26" s="373">
        <v>1</v>
      </c>
      <c r="N26" s="373"/>
      <c r="O26" s="375">
        <f t="shared" ref="O26:O42" si="69">SUM(D26:N26)</f>
        <v>1</v>
      </c>
    </row>
    <row r="27" ht="36.75" customHeight="1">
      <c r="A27" s="373">
        <v>2</v>
      </c>
      <c r="B27" s="376" t="s">
        <v>360</v>
      </c>
      <c r="C27" s="376" t="s">
        <v>361</v>
      </c>
      <c r="D27" s="373"/>
      <c r="E27" s="373"/>
      <c r="F27" s="373"/>
      <c r="G27" s="373"/>
      <c r="H27" s="373"/>
      <c r="I27" s="373">
        <v>1</v>
      </c>
      <c r="J27" s="373"/>
      <c r="K27" s="373"/>
      <c r="L27" s="373"/>
      <c r="M27" s="373"/>
      <c r="N27" s="373"/>
      <c r="O27" s="375">
        <f t="shared" si="69"/>
        <v>1</v>
      </c>
    </row>
    <row r="28" ht="18" customHeight="1">
      <c r="A28" s="373">
        <v>3</v>
      </c>
      <c r="B28" s="376" t="s">
        <v>362</v>
      </c>
      <c r="C28" s="376" t="s">
        <v>363</v>
      </c>
      <c r="D28" s="373"/>
      <c r="E28" s="373"/>
      <c r="F28" s="373"/>
      <c r="G28" s="373"/>
      <c r="H28" s="373"/>
      <c r="I28" s="373"/>
      <c r="J28" s="373"/>
      <c r="K28" s="373"/>
      <c r="L28" s="373"/>
      <c r="M28" s="373">
        <v>1</v>
      </c>
      <c r="N28" s="373"/>
      <c r="O28" s="375">
        <f t="shared" si="69"/>
        <v>1</v>
      </c>
    </row>
    <row r="29" ht="18" customHeight="1">
      <c r="A29" s="373">
        <v>4</v>
      </c>
      <c r="B29" s="376" t="s">
        <v>364</v>
      </c>
      <c r="C29" s="376" t="s">
        <v>365</v>
      </c>
      <c r="D29" s="373"/>
      <c r="E29" s="373"/>
      <c r="F29" s="373"/>
      <c r="G29" s="373"/>
      <c r="H29" s="373"/>
      <c r="I29" s="373"/>
      <c r="J29" s="373"/>
      <c r="K29" s="373"/>
      <c r="L29" s="373"/>
      <c r="M29" s="373">
        <v>1</v>
      </c>
      <c r="N29" s="373"/>
      <c r="O29" s="375">
        <f t="shared" si="69"/>
        <v>1</v>
      </c>
    </row>
    <row r="30" ht="18" customHeight="1">
      <c r="A30" s="373">
        <v>5</v>
      </c>
      <c r="B30" s="376" t="s">
        <v>366</v>
      </c>
      <c r="C30" s="376" t="s">
        <v>367</v>
      </c>
      <c r="D30" s="373"/>
      <c r="E30" s="373">
        <v>1</v>
      </c>
      <c r="F30" s="373"/>
      <c r="G30" s="373"/>
      <c r="H30" s="373"/>
      <c r="I30" s="373"/>
      <c r="J30" s="373"/>
      <c r="K30" s="373"/>
      <c r="L30" s="373"/>
      <c r="M30" s="373"/>
      <c r="N30" s="373"/>
      <c r="O30" s="375">
        <f t="shared" si="69"/>
        <v>1</v>
      </c>
    </row>
    <row r="31" ht="18" customHeight="1">
      <c r="A31" s="373">
        <v>6</v>
      </c>
      <c r="B31" s="376" t="s">
        <v>368</v>
      </c>
      <c r="C31" s="376" t="s">
        <v>369</v>
      </c>
      <c r="D31" s="373"/>
      <c r="E31" s="373">
        <v>1</v>
      </c>
      <c r="F31" s="373"/>
      <c r="G31" s="373"/>
      <c r="H31" s="373"/>
      <c r="I31" s="373"/>
      <c r="J31" s="373"/>
      <c r="K31" s="373"/>
      <c r="L31" s="373"/>
      <c r="M31" s="373"/>
      <c r="N31" s="373"/>
      <c r="O31" s="375">
        <f t="shared" si="69"/>
        <v>1</v>
      </c>
    </row>
    <row r="32" ht="18" customHeight="1">
      <c r="A32" s="373">
        <v>7</v>
      </c>
      <c r="B32" s="376" t="s">
        <v>370</v>
      </c>
      <c r="C32" s="376" t="s">
        <v>371</v>
      </c>
      <c r="D32" s="373"/>
      <c r="E32" s="373"/>
      <c r="F32" s="373"/>
      <c r="G32" s="373">
        <v>4</v>
      </c>
      <c r="H32" s="373"/>
      <c r="I32" s="373"/>
      <c r="J32" s="373"/>
      <c r="K32" s="373"/>
      <c r="L32" s="373"/>
      <c r="M32" s="373"/>
      <c r="N32" s="373"/>
      <c r="O32" s="375">
        <f t="shared" si="69"/>
        <v>4</v>
      </c>
    </row>
    <row r="33" ht="18" customHeight="1">
      <c r="A33" s="373">
        <v>8</v>
      </c>
      <c r="B33" s="376" t="s">
        <v>372</v>
      </c>
      <c r="C33" s="376" t="s">
        <v>373</v>
      </c>
      <c r="D33" s="373"/>
      <c r="E33" s="373"/>
      <c r="F33" s="374"/>
      <c r="G33" s="373">
        <v>10</v>
      </c>
      <c r="H33" s="373"/>
      <c r="I33" s="373"/>
      <c r="J33" s="373"/>
      <c r="K33" s="373"/>
      <c r="L33" s="373"/>
      <c r="M33" s="373"/>
      <c r="N33" s="373"/>
      <c r="O33" s="375">
        <f t="shared" si="69"/>
        <v>10</v>
      </c>
    </row>
    <row r="34" ht="18" customHeight="1">
      <c r="A34" s="373">
        <v>9</v>
      </c>
      <c r="B34" s="376" t="s">
        <v>374</v>
      </c>
      <c r="C34" s="376" t="s">
        <v>354</v>
      </c>
      <c r="D34" s="373"/>
      <c r="E34" s="373">
        <v>18</v>
      </c>
      <c r="F34" s="374"/>
      <c r="G34" s="373"/>
      <c r="H34" s="373"/>
      <c r="I34" s="373"/>
      <c r="J34" s="373"/>
      <c r="K34" s="373"/>
      <c r="L34" s="373"/>
      <c r="M34" s="373">
        <v>3</v>
      </c>
      <c r="N34" s="373">
        <v>8</v>
      </c>
      <c r="O34" s="375">
        <f t="shared" si="69"/>
        <v>29</v>
      </c>
    </row>
    <row r="35" ht="18" customHeight="1">
      <c r="A35" s="373">
        <v>10</v>
      </c>
      <c r="B35" s="376" t="s">
        <v>375</v>
      </c>
      <c r="C35" s="385" t="s">
        <v>376</v>
      </c>
      <c r="D35" s="386"/>
      <c r="E35" s="387">
        <v>12</v>
      </c>
      <c r="F35" s="387"/>
      <c r="G35" s="387"/>
      <c r="H35" s="387"/>
      <c r="I35" s="387"/>
      <c r="J35" s="388"/>
      <c r="K35" s="373"/>
      <c r="L35" s="373"/>
      <c r="M35" s="373"/>
      <c r="N35" s="373"/>
      <c r="O35" s="375">
        <f t="shared" si="69"/>
        <v>12</v>
      </c>
    </row>
    <row r="36" ht="18" customHeight="1">
      <c r="A36" s="373">
        <v>11</v>
      </c>
      <c r="B36" s="376" t="s">
        <v>377</v>
      </c>
      <c r="C36" s="376" t="s">
        <v>378</v>
      </c>
      <c r="D36" s="384"/>
      <c r="E36" s="384">
        <v>1</v>
      </c>
      <c r="F36" s="384"/>
      <c r="G36" s="384"/>
      <c r="H36" s="384"/>
      <c r="I36" s="384"/>
      <c r="J36" s="384"/>
      <c r="K36" s="373"/>
      <c r="L36" s="373"/>
      <c r="M36" s="373"/>
      <c r="N36" s="373"/>
      <c r="O36" s="375">
        <f t="shared" si="69"/>
        <v>1</v>
      </c>
    </row>
    <row r="37" ht="30" customHeight="1">
      <c r="A37" s="373">
        <v>12</v>
      </c>
      <c r="B37" s="376" t="s">
        <v>379</v>
      </c>
      <c r="C37" s="376" t="s">
        <v>380</v>
      </c>
      <c r="D37" s="373"/>
      <c r="E37" s="373">
        <v>1</v>
      </c>
      <c r="F37" s="373"/>
      <c r="G37" s="373"/>
      <c r="H37" s="373"/>
      <c r="I37" s="373"/>
      <c r="J37" s="373"/>
      <c r="K37" s="373"/>
      <c r="L37" s="373"/>
      <c r="M37" s="373"/>
      <c r="N37" s="373"/>
      <c r="O37" s="375">
        <f t="shared" si="69"/>
        <v>1</v>
      </c>
    </row>
    <row r="38" ht="30" customHeight="1">
      <c r="A38" s="373">
        <v>13</v>
      </c>
      <c r="B38" s="376" t="s">
        <v>379</v>
      </c>
      <c r="C38" s="376" t="s">
        <v>381</v>
      </c>
      <c r="D38" s="373"/>
      <c r="E38" s="373">
        <v>1</v>
      </c>
      <c r="F38" s="373"/>
      <c r="G38" s="373"/>
      <c r="H38" s="373"/>
      <c r="I38" s="373"/>
      <c r="J38" s="373"/>
      <c r="K38" s="373"/>
      <c r="L38" s="373"/>
      <c r="M38" s="373"/>
      <c r="N38" s="373"/>
      <c r="O38" s="375">
        <f t="shared" si="69"/>
        <v>1</v>
      </c>
    </row>
    <row r="39" ht="30" customHeight="1">
      <c r="A39" s="373">
        <v>14</v>
      </c>
      <c r="B39" s="376" t="s">
        <v>382</v>
      </c>
      <c r="C39" s="376" t="s">
        <v>383</v>
      </c>
      <c r="D39" s="373"/>
      <c r="E39" s="373">
        <v>1</v>
      </c>
      <c r="F39" s="373"/>
      <c r="G39" s="373"/>
      <c r="H39" s="373"/>
      <c r="I39" s="373"/>
      <c r="J39" s="373"/>
      <c r="K39" s="373"/>
      <c r="L39" s="373"/>
      <c r="M39" s="373"/>
      <c r="N39" s="373"/>
      <c r="O39" s="375">
        <f t="shared" si="69"/>
        <v>1</v>
      </c>
    </row>
    <row r="40" ht="30" customHeight="1">
      <c r="A40" s="373">
        <v>15</v>
      </c>
      <c r="B40" s="376" t="s">
        <v>384</v>
      </c>
      <c r="C40" s="376" t="s">
        <v>385</v>
      </c>
      <c r="D40" s="373"/>
      <c r="E40" s="373"/>
      <c r="F40" s="373"/>
      <c r="G40" s="373">
        <v>11</v>
      </c>
      <c r="H40" s="373"/>
      <c r="I40" s="373"/>
      <c r="J40" s="373"/>
      <c r="K40" s="373"/>
      <c r="L40" s="373"/>
      <c r="M40" s="373"/>
      <c r="N40" s="373"/>
      <c r="O40" s="375">
        <f t="shared" si="69"/>
        <v>11</v>
      </c>
    </row>
    <row r="41" ht="48" customHeight="1">
      <c r="A41" s="373">
        <v>16</v>
      </c>
      <c r="B41" s="376" t="s">
        <v>351</v>
      </c>
      <c r="C41" s="376" t="s">
        <v>386</v>
      </c>
      <c r="D41" s="373">
        <v>16</v>
      </c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5">
        <f t="shared" si="69"/>
        <v>16</v>
      </c>
    </row>
    <row r="42" ht="48" customHeight="1">
      <c r="A42" s="373">
        <v>17</v>
      </c>
      <c r="B42" s="376" t="s">
        <v>351</v>
      </c>
      <c r="C42" s="376" t="s">
        <v>352</v>
      </c>
      <c r="D42" s="373"/>
      <c r="E42" s="373">
        <v>18</v>
      </c>
      <c r="F42" s="373"/>
      <c r="G42" s="373"/>
      <c r="H42" s="373"/>
      <c r="I42" s="373"/>
      <c r="J42" s="373"/>
      <c r="K42" s="373"/>
      <c r="L42" s="373"/>
      <c r="M42" s="373"/>
      <c r="N42" s="373"/>
      <c r="O42" s="375">
        <f t="shared" si="69"/>
        <v>18</v>
      </c>
    </row>
    <row r="43" ht="24" customHeight="1">
      <c r="A43" s="377"/>
      <c r="B43" s="378" t="s">
        <v>348</v>
      </c>
      <c r="C43" s="378"/>
      <c r="D43" s="379">
        <f>SUM(D26:D42)</f>
        <v>16</v>
      </c>
      <c r="E43" s="379">
        <f>SUM(E26:E42)</f>
        <v>54</v>
      </c>
      <c r="F43" s="379">
        <f>SUM(F26:F42)</f>
        <v>0</v>
      </c>
      <c r="G43" s="379">
        <f>SUM(G26:G42)</f>
        <v>25</v>
      </c>
      <c r="H43" s="379">
        <f>SUM(H26:H42)</f>
        <v>0</v>
      </c>
      <c r="I43" s="379">
        <f>SUM(I26:I42)</f>
        <v>1</v>
      </c>
      <c r="J43" s="379">
        <f>SUM(J26:J42)</f>
        <v>0</v>
      </c>
      <c r="K43" s="379">
        <f>SUM(K26:K42)</f>
        <v>0</v>
      </c>
      <c r="L43" s="379">
        <f>SUM(L26:L42)</f>
        <v>0</v>
      </c>
      <c r="M43" s="379">
        <f>SUM(M26:M42)</f>
        <v>6</v>
      </c>
      <c r="N43" s="379">
        <f>SUM(N26:N42)</f>
        <v>8</v>
      </c>
      <c r="O43" s="380">
        <f>SUM(O26:O42)</f>
        <v>110</v>
      </c>
    </row>
    <row r="44" ht="40.5" customHeight="1">
      <c r="A44" s="366" t="s">
        <v>387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</row>
    <row r="45" ht="18" customHeight="1">
      <c r="A45" s="373">
        <v>1</v>
      </c>
      <c r="B45" s="376" t="s">
        <v>372</v>
      </c>
      <c r="C45" s="376" t="s">
        <v>373</v>
      </c>
      <c r="D45" s="373"/>
      <c r="E45" s="373"/>
      <c r="F45" s="374"/>
      <c r="G45" s="373">
        <v>10</v>
      </c>
      <c r="H45" s="373"/>
      <c r="I45" s="373"/>
      <c r="J45" s="374"/>
      <c r="K45" s="374"/>
      <c r="L45" s="374"/>
      <c r="M45" s="373"/>
      <c r="N45" s="374"/>
      <c r="O45" s="375">
        <f t="shared" ref="O45:O50" si="70">SUM(D45:N45)</f>
        <v>10</v>
      </c>
    </row>
    <row r="46" ht="18" customHeight="1">
      <c r="A46" s="373">
        <v>2</v>
      </c>
      <c r="B46" s="376" t="s">
        <v>388</v>
      </c>
      <c r="C46" s="374" t="s">
        <v>389</v>
      </c>
      <c r="D46" s="373"/>
      <c r="E46" s="373">
        <v>11</v>
      </c>
      <c r="F46" s="374"/>
      <c r="G46" s="373"/>
      <c r="H46" s="373"/>
      <c r="I46" s="373"/>
      <c r="J46" s="374"/>
      <c r="K46" s="374"/>
      <c r="L46" s="374"/>
      <c r="M46" s="373">
        <v>20</v>
      </c>
      <c r="N46" s="374"/>
      <c r="O46" s="375">
        <f t="shared" si="70"/>
        <v>31</v>
      </c>
    </row>
    <row r="47" ht="18" customHeight="1">
      <c r="A47" s="373">
        <v>3</v>
      </c>
      <c r="B47" s="376" t="s">
        <v>390</v>
      </c>
      <c r="C47" s="376" t="s">
        <v>391</v>
      </c>
      <c r="D47" s="373"/>
      <c r="E47" s="373"/>
      <c r="F47" s="374"/>
      <c r="G47" s="373">
        <v>3</v>
      </c>
      <c r="H47" s="373"/>
      <c r="I47" s="373">
        <v>2</v>
      </c>
      <c r="J47" s="374"/>
      <c r="K47" s="374"/>
      <c r="L47" s="374"/>
      <c r="M47" s="373"/>
      <c r="N47" s="374"/>
      <c r="O47" s="375">
        <f t="shared" si="70"/>
        <v>5</v>
      </c>
    </row>
    <row r="48" ht="18" customHeight="1">
      <c r="A48" s="373">
        <v>4</v>
      </c>
      <c r="B48" s="376" t="s">
        <v>33</v>
      </c>
      <c r="C48" s="376" t="s">
        <v>392</v>
      </c>
      <c r="D48" s="373"/>
      <c r="E48" s="373"/>
      <c r="F48" s="374"/>
      <c r="G48" s="373">
        <v>3</v>
      </c>
      <c r="H48" s="373"/>
      <c r="I48" s="373">
        <v>2</v>
      </c>
      <c r="J48" s="374"/>
      <c r="K48" s="374"/>
      <c r="L48" s="374"/>
      <c r="M48" s="373"/>
      <c r="N48" s="374"/>
      <c r="O48" s="375">
        <f t="shared" si="70"/>
        <v>5</v>
      </c>
    </row>
    <row r="49" ht="15.75" customHeight="1">
      <c r="A49" s="373">
        <v>5</v>
      </c>
      <c r="B49" s="376" t="s">
        <v>24</v>
      </c>
      <c r="C49" s="376" t="s">
        <v>393</v>
      </c>
      <c r="D49" s="373">
        <v>38</v>
      </c>
      <c r="E49" s="373"/>
      <c r="F49" s="374"/>
      <c r="G49" s="373"/>
      <c r="H49" s="373"/>
      <c r="I49" s="373"/>
      <c r="J49" s="374"/>
      <c r="K49" s="374"/>
      <c r="L49" s="374"/>
      <c r="M49" s="373"/>
      <c r="N49" s="374"/>
      <c r="O49" s="375">
        <f t="shared" si="70"/>
        <v>38</v>
      </c>
    </row>
    <row r="50" ht="15" customHeight="1">
      <c r="A50" s="373">
        <v>6</v>
      </c>
      <c r="B50" s="376" t="s">
        <v>394</v>
      </c>
      <c r="C50" s="376" t="s">
        <v>376</v>
      </c>
      <c r="D50" s="373"/>
      <c r="E50" s="373">
        <v>12</v>
      </c>
      <c r="F50" s="373"/>
      <c r="G50" s="373"/>
      <c r="H50" s="373"/>
      <c r="I50" s="373"/>
      <c r="J50" s="373"/>
      <c r="K50" s="373"/>
      <c r="L50" s="373"/>
      <c r="M50" s="373"/>
      <c r="N50" s="373"/>
      <c r="O50" s="375">
        <f t="shared" si="70"/>
        <v>12</v>
      </c>
    </row>
    <row r="51" ht="26.449999999999999" customHeight="1">
      <c r="A51" s="373"/>
      <c r="B51" s="378" t="s">
        <v>348</v>
      </c>
      <c r="C51" s="378"/>
      <c r="D51" s="389">
        <f>SUM(D45:D50)</f>
        <v>38</v>
      </c>
      <c r="E51" s="389">
        <f>SUM(E45:E50)</f>
        <v>23</v>
      </c>
      <c r="F51" s="389">
        <f>SUM(F45:F50)</f>
        <v>0</v>
      </c>
      <c r="G51" s="389">
        <f>SUM(G45:G50)</f>
        <v>16</v>
      </c>
      <c r="H51" s="389">
        <f>SUM(H45:H50)</f>
        <v>0</v>
      </c>
      <c r="I51" s="389">
        <f>SUM(I45:I50)</f>
        <v>4</v>
      </c>
      <c r="J51" s="389">
        <f>SUM(J45:J50)</f>
        <v>0</v>
      </c>
      <c r="K51" s="389">
        <f>SUM(K45:K50)</f>
        <v>0</v>
      </c>
      <c r="L51" s="389">
        <f>SUM(L45:L50)</f>
        <v>0</v>
      </c>
      <c r="M51" s="389">
        <f>SUM(M45:M50)</f>
        <v>20</v>
      </c>
      <c r="N51" s="389">
        <f>SUM(N45:N50)</f>
        <v>0</v>
      </c>
      <c r="O51" s="389">
        <f>SUM(O45:O50)</f>
        <v>101</v>
      </c>
    </row>
    <row r="52" ht="18" customHeight="1">
      <c r="A52" s="366" t="s">
        <v>395</v>
      </c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</row>
    <row r="53" ht="15.75" customHeight="1">
      <c r="A53" s="373">
        <v>1</v>
      </c>
      <c r="B53" s="376" t="s">
        <v>396</v>
      </c>
      <c r="C53" s="374" t="s">
        <v>397</v>
      </c>
      <c r="D53" s="373"/>
      <c r="E53" s="373"/>
      <c r="F53" s="374"/>
      <c r="G53" s="373">
        <v>3</v>
      </c>
      <c r="H53" s="373"/>
      <c r="I53" s="373">
        <v>3</v>
      </c>
      <c r="J53" s="374"/>
      <c r="K53" s="374"/>
      <c r="L53" s="374"/>
      <c r="M53" s="373"/>
      <c r="N53" s="374"/>
      <c r="O53" s="375">
        <f t="shared" ref="O53:O57" si="71">SUM(D53:N53)</f>
        <v>6</v>
      </c>
    </row>
    <row r="54" ht="15.75" customHeight="1">
      <c r="A54" s="373">
        <v>2</v>
      </c>
      <c r="B54" s="376" t="s">
        <v>384</v>
      </c>
      <c r="C54" s="374" t="s">
        <v>385</v>
      </c>
      <c r="D54" s="373"/>
      <c r="E54" s="373"/>
      <c r="F54" s="374"/>
      <c r="G54" s="373">
        <v>11</v>
      </c>
      <c r="H54" s="373"/>
      <c r="I54" s="373"/>
      <c r="J54" s="374"/>
      <c r="K54" s="374"/>
      <c r="L54" s="374"/>
      <c r="M54" s="373"/>
      <c r="N54" s="374"/>
      <c r="O54" s="375">
        <f t="shared" si="71"/>
        <v>11</v>
      </c>
    </row>
    <row r="55" ht="44.25" customHeight="1">
      <c r="A55" s="373">
        <v>3</v>
      </c>
      <c r="B55" s="374" t="s">
        <v>398</v>
      </c>
      <c r="C55" s="374" t="s">
        <v>399</v>
      </c>
      <c r="D55" s="373"/>
      <c r="E55" s="373"/>
      <c r="F55" s="374"/>
      <c r="G55" s="373">
        <v>1</v>
      </c>
      <c r="H55" s="373"/>
      <c r="I55" s="373"/>
      <c r="J55" s="374"/>
      <c r="K55" s="374"/>
      <c r="L55" s="374"/>
      <c r="M55" s="373"/>
      <c r="N55" s="374"/>
      <c r="O55" s="375">
        <f t="shared" si="71"/>
        <v>1</v>
      </c>
    </row>
    <row r="56" ht="44.25" customHeight="1">
      <c r="A56" s="373">
        <v>4</v>
      </c>
      <c r="B56" s="374" t="s">
        <v>400</v>
      </c>
      <c r="C56" s="374" t="s">
        <v>401</v>
      </c>
      <c r="D56" s="373"/>
      <c r="E56" s="373">
        <v>1</v>
      </c>
      <c r="F56" s="374"/>
      <c r="G56" s="373"/>
      <c r="H56" s="373"/>
      <c r="I56" s="373"/>
      <c r="J56" s="374"/>
      <c r="K56" s="374"/>
      <c r="L56" s="374"/>
      <c r="M56" s="373"/>
      <c r="N56" s="374"/>
      <c r="O56" s="375">
        <f t="shared" si="71"/>
        <v>1</v>
      </c>
    </row>
    <row r="57" ht="44.25" customHeight="1">
      <c r="A57" s="373">
        <v>5</v>
      </c>
      <c r="B57" s="374" t="s">
        <v>402</v>
      </c>
      <c r="C57" s="374" t="s">
        <v>403</v>
      </c>
      <c r="D57" s="373"/>
      <c r="E57" s="373"/>
      <c r="F57" s="374"/>
      <c r="G57" s="373">
        <v>3</v>
      </c>
      <c r="H57" s="373"/>
      <c r="I57" s="373">
        <v>2</v>
      </c>
      <c r="J57" s="374"/>
      <c r="K57" s="374"/>
      <c r="L57" s="374"/>
      <c r="M57" s="373"/>
      <c r="N57" s="374"/>
      <c r="O57" s="375">
        <f t="shared" si="71"/>
        <v>5</v>
      </c>
    </row>
    <row r="58" ht="21.75" customHeight="1">
      <c r="A58" s="373"/>
      <c r="B58" s="378" t="s">
        <v>348</v>
      </c>
      <c r="C58" s="378"/>
      <c r="D58" s="389">
        <f>SUM(D53:D57)</f>
        <v>0</v>
      </c>
      <c r="E58" s="389">
        <f>SUM(E53:F57)</f>
        <v>1</v>
      </c>
      <c r="F58" s="389">
        <f>SUM(F53:G57)</f>
        <v>18</v>
      </c>
      <c r="G58" s="389">
        <f>SUM(G53:H57)</f>
        <v>18</v>
      </c>
      <c r="H58" s="389">
        <f>SUM(H53:I57)</f>
        <v>5</v>
      </c>
      <c r="I58" s="389">
        <f>SUM(I53:J57)</f>
        <v>5</v>
      </c>
      <c r="J58" s="389">
        <f>SUM(J53:K57)</f>
        <v>0</v>
      </c>
      <c r="K58" s="389">
        <f>SUM(K53:L57)</f>
        <v>0</v>
      </c>
      <c r="L58" s="389">
        <f>SUM(L53:M57)</f>
        <v>0</v>
      </c>
      <c r="M58" s="389">
        <f>SUM(M53:N57)</f>
        <v>0</v>
      </c>
      <c r="N58" s="389">
        <f>SUM(N53:N57)</f>
        <v>0</v>
      </c>
      <c r="O58" s="389">
        <f>SUM(O53:O57)</f>
        <v>24</v>
      </c>
    </row>
    <row r="59" ht="18.75" customHeight="1">
      <c r="A59" s="366" t="s">
        <v>404</v>
      </c>
      <c r="B59" s="366"/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6"/>
    </row>
    <row r="60" ht="16.5" customHeight="1">
      <c r="A60" s="373">
        <v>1</v>
      </c>
      <c r="B60" s="376" t="s">
        <v>335</v>
      </c>
      <c r="C60" s="376" t="s">
        <v>336</v>
      </c>
      <c r="D60" s="373"/>
      <c r="E60" s="373"/>
      <c r="F60" s="390"/>
      <c r="G60" s="390"/>
      <c r="H60" s="390"/>
      <c r="I60" s="390">
        <v>2</v>
      </c>
      <c r="J60" s="390"/>
      <c r="K60" s="373">
        <v>1</v>
      </c>
      <c r="L60" s="373"/>
      <c r="M60" s="373"/>
      <c r="N60" s="373"/>
      <c r="O60" s="375">
        <f t="shared" ref="O60:O85" si="72">SUM(D60:N60)</f>
        <v>3</v>
      </c>
    </row>
    <row r="61" ht="53.25" customHeight="1">
      <c r="A61" s="373">
        <v>2</v>
      </c>
      <c r="B61" s="374" t="s">
        <v>331</v>
      </c>
      <c r="C61" s="374" t="s">
        <v>332</v>
      </c>
      <c r="D61" s="373"/>
      <c r="E61" s="373">
        <v>18</v>
      </c>
      <c r="F61" s="390"/>
      <c r="G61" s="390"/>
      <c r="H61" s="390"/>
      <c r="I61" s="390">
        <v>2</v>
      </c>
      <c r="J61" s="390"/>
      <c r="K61" s="373">
        <v>1</v>
      </c>
      <c r="L61" s="373"/>
      <c r="M61" s="373"/>
      <c r="N61" s="373"/>
      <c r="O61" s="375">
        <f t="shared" si="72"/>
        <v>21</v>
      </c>
    </row>
    <row r="62" ht="16.5" customHeight="1">
      <c r="A62" s="373">
        <v>3</v>
      </c>
      <c r="B62" s="374" t="s">
        <v>333</v>
      </c>
      <c r="C62" s="374" t="s">
        <v>334</v>
      </c>
      <c r="D62" s="373"/>
      <c r="E62" s="373"/>
      <c r="F62" s="390"/>
      <c r="G62" s="390"/>
      <c r="H62" s="390"/>
      <c r="I62" s="390"/>
      <c r="J62" s="390"/>
      <c r="K62" s="373"/>
      <c r="L62" s="373"/>
      <c r="M62" s="373"/>
      <c r="N62" s="373">
        <v>1</v>
      </c>
      <c r="O62" s="375">
        <f t="shared" si="72"/>
        <v>1</v>
      </c>
    </row>
    <row r="63" ht="16.5" customHeight="1">
      <c r="A63" s="373">
        <v>4</v>
      </c>
      <c r="B63" s="374" t="s">
        <v>405</v>
      </c>
      <c r="C63" s="374" t="s">
        <v>406</v>
      </c>
      <c r="D63" s="373"/>
      <c r="E63" s="373"/>
      <c r="F63" s="390"/>
      <c r="G63" s="390"/>
      <c r="H63" s="390"/>
      <c r="I63" s="390"/>
      <c r="J63" s="390"/>
      <c r="K63" s="373">
        <v>2</v>
      </c>
      <c r="L63" s="373"/>
      <c r="M63" s="373"/>
      <c r="N63" s="373"/>
      <c r="O63" s="375">
        <f t="shared" si="72"/>
        <v>2</v>
      </c>
    </row>
    <row r="64" ht="50.25" customHeight="1">
      <c r="A64" s="373">
        <v>5</v>
      </c>
      <c r="B64" s="376" t="s">
        <v>407</v>
      </c>
      <c r="C64" s="376" t="s">
        <v>345</v>
      </c>
      <c r="D64" s="373"/>
      <c r="E64" s="373"/>
      <c r="F64" s="390"/>
      <c r="G64" s="390">
        <v>1</v>
      </c>
      <c r="H64" s="390"/>
      <c r="I64" s="390"/>
      <c r="J64" s="390"/>
      <c r="K64" s="373"/>
      <c r="L64" s="373"/>
      <c r="M64" s="373"/>
      <c r="N64" s="373"/>
      <c r="O64" s="375">
        <f t="shared" si="72"/>
        <v>1</v>
      </c>
    </row>
    <row r="65" ht="37.5" customHeight="1">
      <c r="A65" s="373">
        <v>6</v>
      </c>
      <c r="B65" s="376" t="s">
        <v>346</v>
      </c>
      <c r="C65" s="376" t="s">
        <v>347</v>
      </c>
      <c r="D65" s="373"/>
      <c r="E65" s="373">
        <v>18</v>
      </c>
      <c r="F65" s="390"/>
      <c r="G65" s="390"/>
      <c r="H65" s="390"/>
      <c r="I65" s="390">
        <v>3</v>
      </c>
      <c r="J65" s="390"/>
      <c r="K65" s="373">
        <v>5</v>
      </c>
      <c r="L65" s="373"/>
      <c r="M65" s="373"/>
      <c r="N65" s="373"/>
      <c r="O65" s="375">
        <f t="shared" si="72"/>
        <v>26</v>
      </c>
    </row>
    <row r="66" ht="16.5" customHeight="1">
      <c r="A66" s="373">
        <v>7</v>
      </c>
      <c r="B66" s="376" t="s">
        <v>327</v>
      </c>
      <c r="C66" s="374" t="s">
        <v>328</v>
      </c>
      <c r="D66" s="373"/>
      <c r="E66" s="373"/>
      <c r="F66" s="373"/>
      <c r="G66" s="373"/>
      <c r="H66" s="373"/>
      <c r="I66" s="373">
        <v>2</v>
      </c>
      <c r="J66" s="373"/>
      <c r="K66" s="373"/>
      <c r="L66" s="373"/>
      <c r="M66" s="373"/>
      <c r="N66" s="373"/>
      <c r="O66" s="375">
        <f t="shared" si="72"/>
        <v>2</v>
      </c>
    </row>
    <row r="67" ht="18" customHeight="1">
      <c r="A67" s="373">
        <v>8</v>
      </c>
      <c r="B67" s="376" t="s">
        <v>408</v>
      </c>
      <c r="C67" s="391" t="s">
        <v>341</v>
      </c>
      <c r="D67" s="373"/>
      <c r="E67" s="373">
        <v>18</v>
      </c>
      <c r="F67" s="373"/>
      <c r="G67" s="373"/>
      <c r="H67" s="373"/>
      <c r="I67" s="373">
        <v>3</v>
      </c>
      <c r="J67" s="373"/>
      <c r="K67" s="373">
        <v>4</v>
      </c>
      <c r="L67" s="373"/>
      <c r="M67" s="373"/>
      <c r="N67" s="373"/>
      <c r="O67" s="375">
        <f t="shared" si="72"/>
        <v>25</v>
      </c>
    </row>
    <row r="68" ht="21.75" customHeight="1">
      <c r="A68" s="373"/>
      <c r="B68" s="378" t="s">
        <v>348</v>
      </c>
      <c r="C68" s="378"/>
      <c r="D68" s="389">
        <f>SUM(D60:D67)</f>
        <v>0</v>
      </c>
      <c r="E68" s="389">
        <f>SUM(E60:E67)</f>
        <v>54</v>
      </c>
      <c r="F68" s="389">
        <f>SUM(F60:F67)</f>
        <v>0</v>
      </c>
      <c r="G68" s="389">
        <f>SUM(G60:G67)</f>
        <v>1</v>
      </c>
      <c r="H68" s="389">
        <f>SUM(H60:H67)</f>
        <v>0</v>
      </c>
      <c r="I68" s="389">
        <f>SUM(I60:I67)</f>
        <v>12</v>
      </c>
      <c r="J68" s="389">
        <f>SUM(J60:J67)</f>
        <v>0</v>
      </c>
      <c r="K68" s="389">
        <f>SUM(K60:K67)</f>
        <v>13</v>
      </c>
      <c r="L68" s="389">
        <f>SUM(L60:L67)</f>
        <v>0</v>
      </c>
      <c r="M68" s="389">
        <f>SUM(M60:M67)</f>
        <v>0</v>
      </c>
      <c r="N68" s="389">
        <f>SUM(N60:N67)</f>
        <v>1</v>
      </c>
      <c r="O68" s="375">
        <f>SUM(O60:O67)</f>
        <v>81</v>
      </c>
    </row>
    <row r="69" ht="47.25" customHeight="1">
      <c r="A69" s="366" t="s">
        <v>409</v>
      </c>
      <c r="B69" s="366"/>
      <c r="C69" s="366"/>
      <c r="D69" s="366"/>
      <c r="E69" s="366"/>
      <c r="F69" s="366"/>
      <c r="G69" s="366"/>
      <c r="H69" s="366"/>
      <c r="I69" s="366"/>
      <c r="J69" s="366"/>
      <c r="K69" s="366"/>
      <c r="L69" s="366"/>
      <c r="M69" s="366"/>
      <c r="N69" s="366"/>
      <c r="O69" s="366"/>
    </row>
    <row r="70" ht="18" customHeight="1">
      <c r="A70" s="373">
        <v>1</v>
      </c>
      <c r="B70" s="376" t="s">
        <v>410</v>
      </c>
      <c r="C70" s="374" t="s">
        <v>411</v>
      </c>
      <c r="D70" s="373">
        <v>21</v>
      </c>
      <c r="E70" s="373"/>
      <c r="F70" s="373"/>
      <c r="G70" s="373"/>
      <c r="H70" s="373"/>
      <c r="I70" s="373">
        <v>2</v>
      </c>
      <c r="J70" s="373"/>
      <c r="K70" s="373"/>
      <c r="L70" s="373"/>
      <c r="M70" s="373"/>
      <c r="N70" s="373"/>
      <c r="O70" s="375">
        <f t="shared" si="72"/>
        <v>23</v>
      </c>
    </row>
    <row r="71" ht="18" customHeight="1">
      <c r="A71" s="373">
        <v>2</v>
      </c>
      <c r="B71" s="376" t="s">
        <v>412</v>
      </c>
      <c r="C71" s="374" t="s">
        <v>413</v>
      </c>
      <c r="D71" s="373">
        <v>21</v>
      </c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5">
        <f t="shared" si="72"/>
        <v>21</v>
      </c>
    </row>
    <row r="72" ht="18" customHeight="1">
      <c r="A72" s="373"/>
      <c r="B72" s="376" t="s">
        <v>355</v>
      </c>
      <c r="C72" s="374" t="s">
        <v>356</v>
      </c>
      <c r="D72" s="373"/>
      <c r="E72" s="373">
        <v>10</v>
      </c>
      <c r="F72" s="373"/>
      <c r="G72" s="373"/>
      <c r="H72" s="373"/>
      <c r="I72" s="373"/>
      <c r="J72" s="373"/>
      <c r="K72" s="373"/>
      <c r="L72" s="373"/>
      <c r="M72" s="373"/>
      <c r="N72" s="373"/>
      <c r="O72" s="375">
        <f t="shared" si="72"/>
        <v>10</v>
      </c>
    </row>
    <row r="73" ht="18" customHeight="1">
      <c r="A73" s="373">
        <v>3</v>
      </c>
      <c r="B73" s="376" t="s">
        <v>414</v>
      </c>
      <c r="C73" s="376" t="s">
        <v>415</v>
      </c>
      <c r="D73" s="373"/>
      <c r="E73" s="373"/>
      <c r="F73" s="373"/>
      <c r="G73" s="373">
        <v>1</v>
      </c>
      <c r="H73" s="373"/>
      <c r="I73" s="373"/>
      <c r="J73" s="373"/>
      <c r="K73" s="373"/>
      <c r="L73" s="373"/>
      <c r="M73" s="373"/>
      <c r="N73" s="373"/>
      <c r="O73" s="375">
        <f t="shared" si="72"/>
        <v>1</v>
      </c>
    </row>
    <row r="74" ht="49.5" customHeight="1">
      <c r="A74" s="373">
        <v>4</v>
      </c>
      <c r="B74" s="376" t="s">
        <v>416</v>
      </c>
      <c r="C74" s="376" t="s">
        <v>417</v>
      </c>
      <c r="D74" s="373"/>
      <c r="E74" s="373">
        <v>1</v>
      </c>
      <c r="F74" s="373"/>
      <c r="G74" s="373"/>
      <c r="H74" s="373"/>
      <c r="I74" s="373"/>
      <c r="J74" s="373"/>
      <c r="K74" s="373"/>
      <c r="L74" s="373"/>
      <c r="M74" s="373"/>
      <c r="N74" s="373"/>
      <c r="O74" s="375">
        <f t="shared" si="72"/>
        <v>1</v>
      </c>
    </row>
    <row r="75" ht="18" customHeight="1">
      <c r="A75" s="373">
        <v>5</v>
      </c>
      <c r="B75" s="376" t="s">
        <v>418</v>
      </c>
      <c r="C75" s="376" t="s">
        <v>419</v>
      </c>
      <c r="D75" s="373"/>
      <c r="E75" s="373"/>
      <c r="F75" s="373"/>
      <c r="G75" s="373"/>
      <c r="H75" s="373"/>
      <c r="I75" s="373"/>
      <c r="J75" s="373"/>
      <c r="K75" s="373"/>
      <c r="L75" s="373"/>
      <c r="M75" s="373">
        <v>1</v>
      </c>
      <c r="N75" s="373"/>
      <c r="O75" s="375">
        <f t="shared" si="72"/>
        <v>1</v>
      </c>
    </row>
    <row r="76" ht="18" customHeight="1">
      <c r="A76" s="373">
        <v>6</v>
      </c>
      <c r="B76" s="376" t="s">
        <v>420</v>
      </c>
      <c r="C76" s="376" t="s">
        <v>421</v>
      </c>
      <c r="D76" s="373"/>
      <c r="E76" s="373"/>
      <c r="F76" s="373"/>
      <c r="G76" s="373"/>
      <c r="H76" s="373"/>
      <c r="I76" s="373"/>
      <c r="J76" s="373"/>
      <c r="K76" s="373"/>
      <c r="L76" s="373"/>
      <c r="M76" s="373">
        <v>1</v>
      </c>
      <c r="N76" s="373"/>
      <c r="O76" s="375">
        <f t="shared" si="72"/>
        <v>1</v>
      </c>
    </row>
    <row r="77" ht="18" customHeight="1">
      <c r="A77" s="373">
        <v>7</v>
      </c>
      <c r="B77" s="376" t="s">
        <v>291</v>
      </c>
      <c r="C77" s="376" t="s">
        <v>422</v>
      </c>
      <c r="D77" s="373"/>
      <c r="E77" s="373">
        <v>10</v>
      </c>
      <c r="F77" s="373"/>
      <c r="G77" s="373"/>
      <c r="H77" s="373"/>
      <c r="I77" s="373"/>
      <c r="J77" s="373"/>
      <c r="K77" s="373"/>
      <c r="L77" s="373"/>
      <c r="M77" s="373">
        <v>7</v>
      </c>
      <c r="N77" s="373">
        <v>6</v>
      </c>
      <c r="O77" s="375">
        <f t="shared" si="72"/>
        <v>23</v>
      </c>
    </row>
    <row r="78" ht="18" customHeight="1">
      <c r="A78" s="373">
        <v>8</v>
      </c>
      <c r="B78" s="376" t="s">
        <v>329</v>
      </c>
      <c r="C78" s="376" t="s">
        <v>330</v>
      </c>
      <c r="D78" s="373"/>
      <c r="E78" s="373"/>
      <c r="F78" s="373"/>
      <c r="G78" s="373">
        <v>9</v>
      </c>
      <c r="H78" s="373"/>
      <c r="I78" s="373"/>
      <c r="J78" s="373"/>
      <c r="K78" s="373"/>
      <c r="L78" s="373"/>
      <c r="M78" s="373"/>
      <c r="N78" s="373"/>
      <c r="O78" s="375">
        <f t="shared" si="72"/>
        <v>9</v>
      </c>
    </row>
    <row r="79" ht="30" customHeight="1">
      <c r="A79" s="373">
        <v>9</v>
      </c>
      <c r="B79" s="376" t="s">
        <v>423</v>
      </c>
      <c r="C79" s="376" t="s">
        <v>424</v>
      </c>
      <c r="D79" s="373"/>
      <c r="E79" s="373"/>
      <c r="F79" s="373"/>
      <c r="G79" s="373"/>
      <c r="H79" s="373"/>
      <c r="I79" s="373"/>
      <c r="J79" s="373"/>
      <c r="K79" s="373"/>
      <c r="L79" s="373"/>
      <c r="M79" s="373">
        <v>1</v>
      </c>
      <c r="N79" s="373"/>
      <c r="O79" s="375">
        <f t="shared" si="72"/>
        <v>1</v>
      </c>
    </row>
    <row r="80" ht="30" customHeight="1">
      <c r="A80" s="373">
        <v>10</v>
      </c>
      <c r="B80" s="376" t="s">
        <v>425</v>
      </c>
      <c r="C80" s="376" t="s">
        <v>426</v>
      </c>
      <c r="D80" s="392"/>
      <c r="E80" s="392"/>
      <c r="F80" s="392"/>
      <c r="G80" s="392">
        <v>1</v>
      </c>
      <c r="H80" s="392"/>
      <c r="I80" s="392"/>
      <c r="J80" s="392"/>
      <c r="K80" s="373"/>
      <c r="L80" s="373"/>
      <c r="M80" s="373"/>
      <c r="N80" s="373"/>
      <c r="O80" s="375">
        <f t="shared" si="72"/>
        <v>1</v>
      </c>
    </row>
    <row r="81" ht="30" customHeight="1">
      <c r="A81" s="373"/>
      <c r="B81" s="376" t="s">
        <v>54</v>
      </c>
      <c r="C81" s="385" t="s">
        <v>337</v>
      </c>
      <c r="D81" s="373"/>
      <c r="E81" s="373">
        <v>2</v>
      </c>
      <c r="F81" s="373"/>
      <c r="G81" s="373">
        <v>1</v>
      </c>
      <c r="H81" s="373"/>
      <c r="I81" s="373"/>
      <c r="J81" s="393"/>
      <c r="K81" s="373"/>
      <c r="L81" s="373"/>
      <c r="M81" s="373">
        <v>1</v>
      </c>
      <c r="N81" s="373"/>
      <c r="O81" s="375">
        <f t="shared" si="72"/>
        <v>4</v>
      </c>
    </row>
    <row r="82" ht="30" customHeight="1">
      <c r="A82" s="373"/>
      <c r="B82" s="376" t="s">
        <v>427</v>
      </c>
      <c r="C82" s="385" t="s">
        <v>339</v>
      </c>
      <c r="D82" s="386"/>
      <c r="E82" s="386"/>
      <c r="F82" s="386"/>
      <c r="G82" s="386">
        <v>1</v>
      </c>
      <c r="H82" s="386"/>
      <c r="I82" s="386">
        <v>1</v>
      </c>
      <c r="J82" s="394"/>
      <c r="K82" s="373"/>
      <c r="L82" s="373"/>
      <c r="M82" s="373"/>
      <c r="N82" s="373"/>
      <c r="O82" s="375">
        <f t="shared" si="72"/>
        <v>2</v>
      </c>
    </row>
    <row r="83" ht="18" customHeight="1">
      <c r="A83" s="373">
        <v>11</v>
      </c>
      <c r="B83" s="376" t="s">
        <v>428</v>
      </c>
      <c r="C83" s="376" t="s">
        <v>429</v>
      </c>
      <c r="D83" s="384"/>
      <c r="E83" s="384"/>
      <c r="F83" s="384"/>
      <c r="G83" s="384">
        <v>10</v>
      </c>
      <c r="H83" s="384"/>
      <c r="I83" s="384">
        <v>11</v>
      </c>
      <c r="J83" s="384"/>
      <c r="K83" s="373"/>
      <c r="L83" s="373"/>
      <c r="M83" s="373"/>
      <c r="N83" s="373"/>
      <c r="O83" s="375">
        <f t="shared" si="72"/>
        <v>21</v>
      </c>
    </row>
    <row r="84" ht="18" customHeight="1">
      <c r="A84" s="373">
        <v>12</v>
      </c>
      <c r="B84" s="376" t="s">
        <v>430</v>
      </c>
      <c r="C84" s="376" t="s">
        <v>431</v>
      </c>
      <c r="D84" s="373"/>
      <c r="E84" s="373"/>
      <c r="F84" s="373"/>
      <c r="G84" s="373">
        <v>10</v>
      </c>
      <c r="H84" s="373"/>
      <c r="I84" s="373">
        <v>11</v>
      </c>
      <c r="J84" s="373"/>
      <c r="K84" s="373"/>
      <c r="L84" s="373"/>
      <c r="M84" s="373"/>
      <c r="N84" s="373"/>
      <c r="O84" s="375">
        <f t="shared" si="72"/>
        <v>21</v>
      </c>
    </row>
    <row r="85" ht="18" customHeight="1">
      <c r="A85" s="373">
        <v>13</v>
      </c>
      <c r="B85" s="376" t="s">
        <v>432</v>
      </c>
      <c r="C85" s="376" t="s">
        <v>433</v>
      </c>
      <c r="D85" s="373"/>
      <c r="E85" s="373"/>
      <c r="F85" s="373"/>
      <c r="G85" s="373"/>
      <c r="H85" s="373"/>
      <c r="I85" s="373"/>
      <c r="J85" s="373"/>
      <c r="K85" s="373"/>
      <c r="L85" s="373"/>
      <c r="M85" s="373">
        <v>7</v>
      </c>
      <c r="N85" s="373">
        <v>6</v>
      </c>
      <c r="O85" s="375">
        <f t="shared" si="72"/>
        <v>13</v>
      </c>
    </row>
    <row r="86" ht="20.25" customHeight="1">
      <c r="A86" s="373"/>
      <c r="B86" s="378" t="s">
        <v>348</v>
      </c>
      <c r="C86" s="378"/>
      <c r="D86" s="389">
        <f>SUM(D70:D85)</f>
        <v>42</v>
      </c>
      <c r="E86" s="389">
        <f>SUM(E70:E85)</f>
        <v>23</v>
      </c>
      <c r="F86" s="389"/>
      <c r="G86" s="389">
        <f>SUM(G70:G85)</f>
        <v>33</v>
      </c>
      <c r="H86" s="389"/>
      <c r="I86" s="389">
        <f>SUM(I70:I85)</f>
        <v>25</v>
      </c>
      <c r="J86" s="389"/>
      <c r="K86" s="389">
        <f>SUM(K70:K85)</f>
        <v>0</v>
      </c>
      <c r="L86" s="389"/>
      <c r="M86" s="389">
        <f>SUM(M70:M85)</f>
        <v>18</v>
      </c>
      <c r="N86" s="389">
        <f>SUM(N70:N85)</f>
        <v>12</v>
      </c>
      <c r="O86" s="389">
        <f>SUM(O70:O85)</f>
        <v>153</v>
      </c>
    </row>
    <row r="87" ht="16.5" customHeight="1">
      <c r="A87" s="366" t="s">
        <v>434</v>
      </c>
      <c r="B87" s="395"/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5"/>
    </row>
    <row r="88" ht="15.75" customHeight="1">
      <c r="A88" s="373">
        <v>1</v>
      </c>
      <c r="B88" s="376" t="s">
        <v>435</v>
      </c>
      <c r="C88" s="376" t="s">
        <v>436</v>
      </c>
      <c r="D88" s="390"/>
      <c r="E88" s="373"/>
      <c r="F88" s="373"/>
      <c r="G88" s="373"/>
      <c r="H88" s="373"/>
      <c r="I88" s="373">
        <v>2</v>
      </c>
      <c r="J88" s="373"/>
      <c r="K88" s="373"/>
      <c r="L88" s="373"/>
      <c r="M88" s="373"/>
      <c r="N88" s="373"/>
      <c r="O88" s="375">
        <f t="shared" ref="O88:O108" si="73">SUM(D88:N88)</f>
        <v>2</v>
      </c>
    </row>
    <row r="89" ht="17.25" customHeight="1">
      <c r="A89" s="373">
        <v>2</v>
      </c>
      <c r="B89" s="376" t="s">
        <v>437</v>
      </c>
      <c r="C89" s="376" t="s">
        <v>438</v>
      </c>
      <c r="D89" s="390"/>
      <c r="E89" s="373"/>
      <c r="F89" s="373"/>
      <c r="G89" s="373"/>
      <c r="H89" s="373"/>
      <c r="I89" s="373"/>
      <c r="J89" s="373"/>
      <c r="K89" s="373"/>
      <c r="L89" s="373"/>
      <c r="M89" s="373"/>
      <c r="N89" s="373">
        <v>1</v>
      </c>
      <c r="O89" s="375">
        <f t="shared" si="73"/>
        <v>1</v>
      </c>
    </row>
    <row r="90" ht="17.25" customHeight="1">
      <c r="A90" s="373">
        <v>3</v>
      </c>
      <c r="B90" s="376" t="s">
        <v>439</v>
      </c>
      <c r="C90" s="376" t="s">
        <v>440</v>
      </c>
      <c r="D90" s="390"/>
      <c r="E90" s="373"/>
      <c r="F90" s="373"/>
      <c r="G90" s="373"/>
      <c r="H90" s="373"/>
      <c r="I90" s="373"/>
      <c r="J90" s="373"/>
      <c r="K90" s="373"/>
      <c r="L90" s="373"/>
      <c r="M90" s="373">
        <v>4</v>
      </c>
      <c r="N90" s="373">
        <v>1</v>
      </c>
      <c r="O90" s="375">
        <f t="shared" si="73"/>
        <v>5</v>
      </c>
    </row>
    <row r="91" ht="15.75" customHeight="1">
      <c r="A91" s="373">
        <v>4</v>
      </c>
      <c r="B91" s="374" t="s">
        <v>441</v>
      </c>
      <c r="C91" s="374" t="s">
        <v>442</v>
      </c>
      <c r="D91" s="390"/>
      <c r="E91" s="373"/>
      <c r="F91" s="373"/>
      <c r="G91" s="373"/>
      <c r="H91" s="373"/>
      <c r="I91" s="373"/>
      <c r="J91" s="373"/>
      <c r="K91" s="373"/>
      <c r="L91" s="373"/>
      <c r="M91" s="373"/>
      <c r="N91" s="373">
        <v>5</v>
      </c>
      <c r="O91" s="375">
        <f t="shared" si="73"/>
        <v>5</v>
      </c>
    </row>
    <row r="92" ht="15.75" customHeight="1">
      <c r="A92" s="373">
        <v>5</v>
      </c>
      <c r="B92" s="376" t="s">
        <v>443</v>
      </c>
      <c r="C92" s="376" t="s">
        <v>444</v>
      </c>
      <c r="D92" s="390"/>
      <c r="E92" s="373"/>
      <c r="F92" s="373"/>
      <c r="G92" s="373"/>
      <c r="H92" s="373"/>
      <c r="I92" s="373"/>
      <c r="J92" s="373"/>
      <c r="K92" s="373"/>
      <c r="L92" s="373"/>
      <c r="M92" s="373">
        <v>1</v>
      </c>
      <c r="N92" s="373">
        <v>1</v>
      </c>
      <c r="O92" s="375">
        <f t="shared" si="73"/>
        <v>2</v>
      </c>
    </row>
    <row r="93" ht="15.75" customHeight="1">
      <c r="A93" s="373">
        <v>6</v>
      </c>
      <c r="B93" s="376" t="s">
        <v>346</v>
      </c>
      <c r="C93" s="376" t="s">
        <v>347</v>
      </c>
      <c r="D93" s="390"/>
      <c r="E93" s="373"/>
      <c r="F93" s="373"/>
      <c r="G93" s="373"/>
      <c r="H93" s="373"/>
      <c r="I93" s="373"/>
      <c r="J93" s="373"/>
      <c r="K93" s="373"/>
      <c r="L93" s="373"/>
      <c r="M93" s="373">
        <v>2</v>
      </c>
      <c r="N93" s="373">
        <v>2</v>
      </c>
      <c r="O93" s="375"/>
    </row>
    <row r="94" ht="33" customHeight="1">
      <c r="A94" s="373">
        <v>7</v>
      </c>
      <c r="B94" s="374" t="s">
        <v>445</v>
      </c>
      <c r="C94" s="374" t="s">
        <v>446</v>
      </c>
      <c r="D94" s="390"/>
      <c r="E94" s="373"/>
      <c r="F94" s="373"/>
      <c r="G94" s="373">
        <v>5</v>
      </c>
      <c r="H94" s="373"/>
      <c r="I94" s="373"/>
      <c r="J94" s="373"/>
      <c r="K94" s="373"/>
      <c r="L94" s="373"/>
      <c r="M94" s="373"/>
      <c r="N94" s="373"/>
      <c r="O94" s="375">
        <f t="shared" si="73"/>
        <v>5</v>
      </c>
    </row>
    <row r="95" ht="21" customHeight="1">
      <c r="A95" s="373"/>
      <c r="B95" s="378" t="s">
        <v>348</v>
      </c>
      <c r="C95" s="378"/>
      <c r="D95" s="389">
        <f>SUM(D88:D94)</f>
        <v>0</v>
      </c>
      <c r="E95" s="389">
        <f>SUM(E88:E94)</f>
        <v>0</v>
      </c>
      <c r="F95" s="389">
        <f>SUM(F88:F94)</f>
        <v>0</v>
      </c>
      <c r="G95" s="389">
        <f>SUM(G88:G94)</f>
        <v>5</v>
      </c>
      <c r="H95" s="389">
        <f>SUM(H88:H94)</f>
        <v>0</v>
      </c>
      <c r="I95" s="389">
        <f>SUM(I88:I94)</f>
        <v>2</v>
      </c>
      <c r="J95" s="389">
        <f>SUM(J88:J94)</f>
        <v>0</v>
      </c>
      <c r="K95" s="389">
        <f>SUM(K88:K94)</f>
        <v>0</v>
      </c>
      <c r="L95" s="389">
        <f>SUM(L88:L94)</f>
        <v>0</v>
      </c>
      <c r="M95" s="389">
        <f>SUM(M88:M94)</f>
        <v>7</v>
      </c>
      <c r="N95" s="389">
        <f>SUM(N88:N94)</f>
        <v>10</v>
      </c>
      <c r="O95" s="375">
        <f t="shared" si="73"/>
        <v>24</v>
      </c>
    </row>
    <row r="96" ht="37.5" customHeight="1">
      <c r="A96" s="366" t="s">
        <v>447</v>
      </c>
      <c r="B96" s="395"/>
      <c r="C96" s="395"/>
      <c r="D96" s="395"/>
      <c r="E96" s="395"/>
      <c r="F96" s="395"/>
      <c r="G96" s="395"/>
      <c r="H96" s="395"/>
      <c r="I96" s="395"/>
      <c r="J96" s="395"/>
      <c r="K96" s="395"/>
      <c r="L96" s="395"/>
      <c r="M96" s="395"/>
      <c r="N96" s="395"/>
      <c r="O96" s="395"/>
    </row>
    <row r="97" ht="15.75" customHeight="1">
      <c r="A97" s="373">
        <v>1</v>
      </c>
      <c r="B97" s="376" t="s">
        <v>437</v>
      </c>
      <c r="C97" s="376" t="s">
        <v>438</v>
      </c>
      <c r="D97" s="373"/>
      <c r="E97" s="373"/>
      <c r="F97" s="373"/>
      <c r="G97" s="373"/>
      <c r="H97" s="373"/>
      <c r="I97" s="373"/>
      <c r="J97" s="373"/>
      <c r="K97" s="373"/>
      <c r="L97" s="373"/>
      <c r="M97" s="373">
        <v>1</v>
      </c>
      <c r="N97" s="373">
        <v>1</v>
      </c>
      <c r="O97" s="375">
        <f t="shared" si="73"/>
        <v>2</v>
      </c>
    </row>
    <row r="98" ht="15.75" customHeight="1">
      <c r="A98" s="373">
        <v>2</v>
      </c>
      <c r="B98" s="376" t="s">
        <v>448</v>
      </c>
      <c r="C98" s="376" t="s">
        <v>449</v>
      </c>
      <c r="D98" s="390"/>
      <c r="E98" s="373"/>
      <c r="F98" s="373"/>
      <c r="G98" s="373">
        <v>20</v>
      </c>
      <c r="H98" s="373"/>
      <c r="I98" s="373">
        <v>2</v>
      </c>
      <c r="J98" s="373"/>
      <c r="K98" s="373"/>
      <c r="L98" s="373"/>
      <c r="M98" s="373">
        <v>5</v>
      </c>
      <c r="N98" s="373">
        <v>2</v>
      </c>
      <c r="O98" s="375">
        <f t="shared" si="73"/>
        <v>29</v>
      </c>
    </row>
    <row r="99" ht="15.75" customHeight="1">
      <c r="A99" s="373">
        <v>3</v>
      </c>
      <c r="B99" s="376" t="s">
        <v>439</v>
      </c>
      <c r="C99" s="376" t="s">
        <v>440</v>
      </c>
      <c r="D99" s="390"/>
      <c r="E99" s="373"/>
      <c r="F99" s="373"/>
      <c r="G99" s="373"/>
      <c r="H99" s="373"/>
      <c r="I99" s="373"/>
      <c r="J99" s="373"/>
      <c r="K99" s="373"/>
      <c r="L99" s="373"/>
      <c r="M99" s="373"/>
      <c r="N99" s="373">
        <v>4</v>
      </c>
      <c r="O99" s="375">
        <f t="shared" si="73"/>
        <v>4</v>
      </c>
    </row>
    <row r="100" ht="15.75" customHeight="1">
      <c r="A100" s="373">
        <v>4</v>
      </c>
      <c r="B100" s="376" t="s">
        <v>450</v>
      </c>
      <c r="C100" s="376" t="s">
        <v>451</v>
      </c>
      <c r="D100" s="390"/>
      <c r="E100" s="373"/>
      <c r="F100" s="373"/>
      <c r="G100" s="373">
        <v>4</v>
      </c>
      <c r="H100" s="373"/>
      <c r="I100" s="373"/>
      <c r="J100" s="373"/>
      <c r="K100" s="373"/>
      <c r="L100" s="373"/>
      <c r="M100" s="373"/>
      <c r="N100" s="373"/>
      <c r="O100" s="375">
        <f t="shared" si="73"/>
        <v>4</v>
      </c>
    </row>
    <row r="101" ht="15" customHeight="1">
      <c r="A101" s="373">
        <v>5</v>
      </c>
      <c r="B101" s="374" t="s">
        <v>452</v>
      </c>
      <c r="C101" s="374" t="s">
        <v>453</v>
      </c>
      <c r="D101" s="373"/>
      <c r="E101" s="373"/>
      <c r="F101" s="373"/>
      <c r="G101" s="373">
        <v>2</v>
      </c>
      <c r="H101" s="373"/>
      <c r="I101" s="373"/>
      <c r="J101" s="373"/>
      <c r="K101" s="373"/>
      <c r="L101" s="373"/>
      <c r="M101" s="373"/>
      <c r="N101" s="373"/>
      <c r="O101" s="375">
        <f t="shared" si="73"/>
        <v>2</v>
      </c>
    </row>
    <row r="102" ht="15" customHeight="1">
      <c r="A102" s="373">
        <v>6</v>
      </c>
      <c r="B102" s="376" t="s">
        <v>443</v>
      </c>
      <c r="C102" s="376" t="s">
        <v>444</v>
      </c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>
        <v>1</v>
      </c>
      <c r="O102" s="375">
        <f t="shared" si="73"/>
        <v>1</v>
      </c>
    </row>
    <row r="103" ht="33.75" customHeight="1">
      <c r="A103" s="373">
        <v>7</v>
      </c>
      <c r="B103" s="376" t="s">
        <v>454</v>
      </c>
      <c r="C103" s="376" t="s">
        <v>455</v>
      </c>
      <c r="D103" s="373"/>
      <c r="E103" s="373"/>
      <c r="F103" s="373"/>
      <c r="G103" s="373">
        <v>2</v>
      </c>
      <c r="H103" s="373"/>
      <c r="I103" s="373"/>
      <c r="J103" s="373"/>
      <c r="K103" s="373"/>
      <c r="L103" s="373"/>
      <c r="M103" s="373"/>
      <c r="N103" s="373"/>
      <c r="O103" s="375">
        <f t="shared" si="73"/>
        <v>2</v>
      </c>
    </row>
    <row r="104" ht="33.75" customHeight="1">
      <c r="A104" s="373">
        <v>8</v>
      </c>
      <c r="B104" s="376" t="s">
        <v>435</v>
      </c>
      <c r="C104" s="376" t="s">
        <v>436</v>
      </c>
      <c r="D104" s="373"/>
      <c r="E104" s="373"/>
      <c r="F104" s="373"/>
      <c r="G104" s="373"/>
      <c r="H104" s="373"/>
      <c r="I104" s="373">
        <v>1</v>
      </c>
      <c r="J104" s="373"/>
      <c r="K104" s="373"/>
      <c r="L104" s="373"/>
      <c r="M104" s="373"/>
      <c r="N104" s="373"/>
      <c r="O104" s="375">
        <f>SUM(D104:N104)</f>
        <v>1</v>
      </c>
    </row>
    <row r="105" ht="33.75" customHeight="1">
      <c r="A105" s="373">
        <v>9</v>
      </c>
      <c r="B105" s="376" t="s">
        <v>456</v>
      </c>
      <c r="C105" s="376" t="s">
        <v>457</v>
      </c>
      <c r="D105" s="373"/>
      <c r="E105" s="373"/>
      <c r="F105" s="373"/>
      <c r="G105" s="373"/>
      <c r="H105" s="373"/>
      <c r="I105" s="373"/>
      <c r="J105" s="373"/>
      <c r="K105" s="373"/>
      <c r="L105" s="373"/>
      <c r="M105" s="373">
        <v>1</v>
      </c>
      <c r="N105" s="373"/>
      <c r="O105" s="375">
        <f t="shared" si="73"/>
        <v>1</v>
      </c>
    </row>
    <row r="106" ht="33.75" customHeight="1">
      <c r="A106" s="373">
        <v>10</v>
      </c>
      <c r="B106" s="376" t="s">
        <v>458</v>
      </c>
      <c r="C106" s="376" t="s">
        <v>459</v>
      </c>
      <c r="D106" s="373"/>
      <c r="E106" s="373"/>
      <c r="F106" s="373"/>
      <c r="G106" s="373"/>
      <c r="H106" s="373"/>
      <c r="I106" s="373">
        <v>1</v>
      </c>
      <c r="J106" s="373"/>
      <c r="K106" s="373"/>
      <c r="L106" s="373"/>
      <c r="M106" s="373"/>
      <c r="N106" s="373"/>
      <c r="O106" s="375">
        <f t="shared" si="73"/>
        <v>1</v>
      </c>
    </row>
    <row r="107" ht="33.75" customHeight="1">
      <c r="A107" s="373">
        <v>11</v>
      </c>
      <c r="B107" s="374" t="s">
        <v>441</v>
      </c>
      <c r="C107" s="374" t="s">
        <v>442</v>
      </c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>
        <v>5</v>
      </c>
      <c r="O107" s="375">
        <f>SUM(D107:N107)</f>
        <v>5</v>
      </c>
    </row>
    <row r="108" ht="28.5" customHeight="1">
      <c r="A108" s="373">
        <v>12</v>
      </c>
      <c r="B108" s="376" t="s">
        <v>445</v>
      </c>
      <c r="C108" s="374" t="s">
        <v>446</v>
      </c>
      <c r="D108" s="390"/>
      <c r="E108" s="373"/>
      <c r="F108" s="373"/>
      <c r="G108" s="373">
        <v>4</v>
      </c>
      <c r="H108" s="373"/>
      <c r="I108" s="373"/>
      <c r="J108" s="373"/>
      <c r="K108" s="373"/>
      <c r="L108" s="373"/>
      <c r="M108" s="373">
        <v>5</v>
      </c>
      <c r="N108" s="373">
        <v>2</v>
      </c>
      <c r="O108" s="375">
        <f t="shared" si="73"/>
        <v>11</v>
      </c>
    </row>
    <row r="109" ht="21" customHeight="1">
      <c r="A109" s="373"/>
      <c r="B109" s="378" t="s">
        <v>348</v>
      </c>
      <c r="C109" s="378"/>
      <c r="D109" s="389">
        <f>SUM(D97:D108)</f>
        <v>0</v>
      </c>
      <c r="E109" s="389">
        <f>SUM(E97:E108)</f>
        <v>0</v>
      </c>
      <c r="F109" s="389">
        <f>SUM(F97:F108)</f>
        <v>0</v>
      </c>
      <c r="G109" s="389">
        <f>SUM(G97:G108)</f>
        <v>32</v>
      </c>
      <c r="H109" s="389">
        <f>SUM(H97:H108)</f>
        <v>0</v>
      </c>
      <c r="I109" s="389">
        <f>SUM(I97:I108)</f>
        <v>4</v>
      </c>
      <c r="J109" s="389">
        <f>SUM(J97:J108)</f>
        <v>0</v>
      </c>
      <c r="K109" s="389">
        <f>SUM(K97:K108)</f>
        <v>0</v>
      </c>
      <c r="L109" s="389">
        <f>SUM(L97:L108)</f>
        <v>0</v>
      </c>
      <c r="M109" s="389">
        <f>SUM(M97:M108)</f>
        <v>12</v>
      </c>
      <c r="N109" s="389">
        <f>SUM(N97:N108)</f>
        <v>15</v>
      </c>
      <c r="O109" s="375">
        <f>SUM(O97:O108)</f>
        <v>63</v>
      </c>
    </row>
    <row r="110" ht="39" customHeight="1">
      <c r="A110" s="366" t="s">
        <v>460</v>
      </c>
      <c r="B110" s="395"/>
      <c r="C110" s="395"/>
      <c r="D110" s="395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  <c r="O110" s="395"/>
    </row>
    <row r="111" ht="15.75" customHeight="1">
      <c r="A111" s="373">
        <v>1</v>
      </c>
      <c r="B111" s="376" t="s">
        <v>435</v>
      </c>
      <c r="C111" s="376" t="s">
        <v>436</v>
      </c>
      <c r="D111" s="390"/>
      <c r="E111" s="373"/>
      <c r="F111" s="373"/>
      <c r="G111" s="373"/>
      <c r="H111" s="373"/>
      <c r="I111" s="373">
        <v>1</v>
      </c>
      <c r="J111" s="373"/>
      <c r="K111" s="373"/>
      <c r="L111" s="373"/>
      <c r="M111" s="373"/>
      <c r="N111" s="373"/>
      <c r="O111" s="375">
        <f t="shared" ref="O111:O132" si="74">SUM(D111:N111)</f>
        <v>1</v>
      </c>
    </row>
    <row r="112" ht="15.75" customHeight="1">
      <c r="A112" s="373">
        <v>2</v>
      </c>
      <c r="B112" s="376" t="s">
        <v>448</v>
      </c>
      <c r="C112" s="376" t="s">
        <v>449</v>
      </c>
      <c r="D112" s="390"/>
      <c r="E112" s="373"/>
      <c r="F112" s="373"/>
      <c r="G112" s="373">
        <v>10</v>
      </c>
      <c r="H112" s="373"/>
      <c r="I112" s="373"/>
      <c r="J112" s="373"/>
      <c r="K112" s="373"/>
      <c r="L112" s="373"/>
      <c r="M112" s="373"/>
      <c r="N112" s="373"/>
      <c r="O112" s="375">
        <f t="shared" si="74"/>
        <v>10</v>
      </c>
    </row>
    <row r="113" ht="15.75" customHeight="1">
      <c r="A113" s="373">
        <v>3</v>
      </c>
      <c r="B113" s="376" t="s">
        <v>461</v>
      </c>
      <c r="C113" s="376" t="s">
        <v>462</v>
      </c>
      <c r="D113" s="390"/>
      <c r="E113" s="373"/>
      <c r="F113" s="373"/>
      <c r="G113" s="373">
        <v>3</v>
      </c>
      <c r="H113" s="373"/>
      <c r="I113" s="373"/>
      <c r="J113" s="373"/>
      <c r="K113" s="373"/>
      <c r="L113" s="373"/>
      <c r="M113" s="373"/>
      <c r="N113" s="373"/>
      <c r="O113" s="375">
        <f t="shared" si="74"/>
        <v>3</v>
      </c>
    </row>
    <row r="114" ht="15.75" customHeight="1">
      <c r="A114" s="373">
        <v>4</v>
      </c>
      <c r="B114" s="376" t="s">
        <v>443</v>
      </c>
      <c r="C114" s="376" t="s">
        <v>444</v>
      </c>
      <c r="D114" s="390"/>
      <c r="E114" s="373"/>
      <c r="F114" s="373"/>
      <c r="G114" s="373">
        <v>1</v>
      </c>
      <c r="H114" s="373"/>
      <c r="I114" s="373"/>
      <c r="J114" s="373"/>
      <c r="K114" s="373"/>
      <c r="L114" s="373"/>
      <c r="M114" s="373"/>
      <c r="N114" s="373"/>
      <c r="O114" s="375">
        <f t="shared" si="74"/>
        <v>1</v>
      </c>
    </row>
    <row r="115" ht="15.75" customHeight="1">
      <c r="A115" s="373">
        <v>5</v>
      </c>
      <c r="B115" s="376" t="s">
        <v>463</v>
      </c>
      <c r="C115" s="376" t="s">
        <v>464</v>
      </c>
      <c r="D115" s="390"/>
      <c r="E115" s="373"/>
      <c r="F115" s="373"/>
      <c r="G115" s="373">
        <v>1</v>
      </c>
      <c r="H115" s="373"/>
      <c r="I115" s="373"/>
      <c r="J115" s="373"/>
      <c r="K115" s="373"/>
      <c r="L115" s="373"/>
      <c r="M115" s="373"/>
      <c r="N115" s="373"/>
      <c r="O115" s="375">
        <f t="shared" si="74"/>
        <v>1</v>
      </c>
    </row>
    <row r="116" ht="15.75" customHeight="1">
      <c r="A116" s="373">
        <v>6</v>
      </c>
      <c r="B116" s="376" t="s">
        <v>439</v>
      </c>
      <c r="C116" s="376" t="s">
        <v>440</v>
      </c>
      <c r="D116" s="390"/>
      <c r="E116" s="373"/>
      <c r="F116" s="373"/>
      <c r="G116" s="373"/>
      <c r="H116" s="373"/>
      <c r="I116" s="373"/>
      <c r="J116" s="373"/>
      <c r="K116" s="373"/>
      <c r="L116" s="373"/>
      <c r="M116" s="373"/>
      <c r="N116" s="373">
        <v>2</v>
      </c>
      <c r="O116" s="375">
        <f t="shared" si="74"/>
        <v>2</v>
      </c>
    </row>
    <row r="117" ht="15.75" customHeight="1">
      <c r="A117" s="373">
        <v>7</v>
      </c>
      <c r="B117" s="376" t="s">
        <v>450</v>
      </c>
      <c r="C117" s="376" t="s">
        <v>451</v>
      </c>
      <c r="D117" s="390"/>
      <c r="E117" s="373"/>
      <c r="F117" s="373"/>
      <c r="G117" s="373">
        <v>3</v>
      </c>
      <c r="H117" s="373"/>
      <c r="I117" s="373"/>
      <c r="J117" s="373"/>
      <c r="K117" s="373"/>
      <c r="L117" s="373"/>
      <c r="M117" s="373"/>
      <c r="N117" s="373"/>
      <c r="O117" s="375">
        <f t="shared" si="74"/>
        <v>3</v>
      </c>
    </row>
    <row r="118" ht="29.25" customHeight="1">
      <c r="A118" s="373">
        <v>8</v>
      </c>
      <c r="B118" s="376" t="s">
        <v>454</v>
      </c>
      <c r="C118" s="376" t="s">
        <v>455</v>
      </c>
      <c r="D118" s="390"/>
      <c r="E118" s="373"/>
      <c r="F118" s="373"/>
      <c r="G118" s="373">
        <v>3</v>
      </c>
      <c r="H118" s="373"/>
      <c r="I118" s="373"/>
      <c r="J118" s="373"/>
      <c r="K118" s="373"/>
      <c r="L118" s="373"/>
      <c r="M118" s="373"/>
      <c r="N118" s="373"/>
      <c r="O118" s="375">
        <f t="shared" si="74"/>
        <v>3</v>
      </c>
    </row>
    <row r="119" ht="29.25" customHeight="1">
      <c r="A119" s="373">
        <v>9</v>
      </c>
      <c r="B119" s="374" t="s">
        <v>452</v>
      </c>
      <c r="C119" s="374" t="s">
        <v>453</v>
      </c>
      <c r="D119" s="390"/>
      <c r="E119" s="373"/>
      <c r="F119" s="373"/>
      <c r="G119" s="373">
        <v>3</v>
      </c>
      <c r="H119" s="373"/>
      <c r="I119" s="373"/>
      <c r="J119" s="373"/>
      <c r="K119" s="373"/>
      <c r="L119" s="373"/>
      <c r="M119" s="373"/>
      <c r="N119" s="373"/>
      <c r="O119" s="375">
        <f t="shared" si="74"/>
        <v>3</v>
      </c>
    </row>
    <row r="120" ht="15.75" customHeight="1">
      <c r="A120" s="373">
        <v>10</v>
      </c>
      <c r="B120" s="376" t="s">
        <v>465</v>
      </c>
      <c r="C120" s="376" t="s">
        <v>466</v>
      </c>
      <c r="D120" s="390"/>
      <c r="E120" s="373"/>
      <c r="F120" s="373"/>
      <c r="G120" s="373"/>
      <c r="H120" s="373"/>
      <c r="I120" s="373">
        <v>1</v>
      </c>
      <c r="J120" s="373"/>
      <c r="K120" s="373"/>
      <c r="L120" s="373"/>
      <c r="M120" s="373"/>
      <c r="N120" s="373"/>
      <c r="O120" s="375">
        <f t="shared" si="74"/>
        <v>1</v>
      </c>
    </row>
    <row r="121" ht="21" customHeight="1">
      <c r="A121" s="373">
        <v>11</v>
      </c>
      <c r="B121" s="378" t="s">
        <v>348</v>
      </c>
      <c r="C121" s="378"/>
      <c r="D121" s="389">
        <f>SUM(D111:D120)</f>
        <v>0</v>
      </c>
      <c r="E121" s="389">
        <f>SUM(E111:E120)</f>
        <v>0</v>
      </c>
      <c r="F121" s="389">
        <f>SUM(F111:F120)</f>
        <v>0</v>
      </c>
      <c r="G121" s="389">
        <f>SUM(G111:G120)</f>
        <v>24</v>
      </c>
      <c r="H121" s="389">
        <f>SUM(H111:H120)</f>
        <v>0</v>
      </c>
      <c r="I121" s="389">
        <f>SUM(I111:I120)</f>
        <v>2</v>
      </c>
      <c r="J121" s="389">
        <f>SUM(J111:J113)</f>
        <v>0</v>
      </c>
      <c r="K121" s="389">
        <f>SUM(K111:K120)</f>
        <v>0</v>
      </c>
      <c r="L121" s="389">
        <f>SUM(L111:L113)</f>
        <v>0</v>
      </c>
      <c r="M121" s="389">
        <f>SUM(M111:M120)</f>
        <v>0</v>
      </c>
      <c r="N121" s="389">
        <f>SUM(N111:N120)</f>
        <v>2</v>
      </c>
      <c r="O121" s="375">
        <f t="shared" si="74"/>
        <v>28</v>
      </c>
    </row>
    <row r="122" ht="19.5" customHeight="1">
      <c r="A122" s="366" t="s">
        <v>467</v>
      </c>
      <c r="B122" s="395"/>
      <c r="C122" s="395"/>
      <c r="D122" s="395"/>
      <c r="E122" s="395"/>
      <c r="F122" s="395"/>
      <c r="G122" s="395"/>
      <c r="H122" s="395"/>
      <c r="I122" s="395"/>
      <c r="J122" s="395"/>
      <c r="K122" s="395"/>
      <c r="L122" s="395"/>
      <c r="M122" s="395"/>
      <c r="N122" s="395"/>
      <c r="O122" s="395"/>
    </row>
    <row r="123" ht="15.75" customHeight="1">
      <c r="A123" s="373">
        <v>1</v>
      </c>
      <c r="B123" s="376" t="s">
        <v>468</v>
      </c>
      <c r="C123" s="376" t="s">
        <v>469</v>
      </c>
      <c r="D123" s="390"/>
      <c r="E123" s="373">
        <v>2</v>
      </c>
      <c r="F123" s="374"/>
      <c r="G123" s="373">
        <v>2</v>
      </c>
      <c r="H123" s="373"/>
      <c r="I123" s="373"/>
      <c r="J123" s="374"/>
      <c r="K123" s="374"/>
      <c r="L123" s="374"/>
      <c r="M123" s="373"/>
      <c r="N123" s="374"/>
      <c r="O123" s="375">
        <f t="shared" si="74"/>
        <v>4</v>
      </c>
    </row>
    <row r="124" ht="35.25" customHeight="1">
      <c r="A124" s="373">
        <v>2</v>
      </c>
      <c r="B124" s="376" t="s">
        <v>141</v>
      </c>
      <c r="C124" s="376" t="s">
        <v>470</v>
      </c>
      <c r="D124" s="390"/>
      <c r="E124" s="373"/>
      <c r="F124" s="374"/>
      <c r="G124" s="373">
        <v>3</v>
      </c>
      <c r="H124" s="373"/>
      <c r="I124" s="373">
        <v>3</v>
      </c>
      <c r="J124" s="374"/>
      <c r="K124" s="374"/>
      <c r="L124" s="374"/>
      <c r="M124" s="373">
        <v>7</v>
      </c>
      <c r="N124" s="374">
        <v>5</v>
      </c>
      <c r="O124" s="375">
        <f t="shared" si="74"/>
        <v>18</v>
      </c>
    </row>
    <row r="125" ht="15.75" customHeight="1">
      <c r="A125" s="373">
        <v>3</v>
      </c>
      <c r="B125" s="376" t="s">
        <v>471</v>
      </c>
      <c r="C125" s="376" t="s">
        <v>472</v>
      </c>
      <c r="D125" s="390"/>
      <c r="E125" s="373"/>
      <c r="F125" s="374"/>
      <c r="G125" s="373"/>
      <c r="H125" s="373"/>
      <c r="I125" s="373"/>
      <c r="J125" s="374"/>
      <c r="K125" s="374"/>
      <c r="L125" s="374"/>
      <c r="M125" s="373"/>
      <c r="N125" s="374">
        <v>2</v>
      </c>
      <c r="O125" s="375">
        <f t="shared" si="74"/>
        <v>2</v>
      </c>
    </row>
    <row r="126" ht="15.75" customHeight="1">
      <c r="A126" s="373">
        <v>4</v>
      </c>
      <c r="B126" s="376" t="s">
        <v>473</v>
      </c>
      <c r="C126" s="376" t="s">
        <v>474</v>
      </c>
      <c r="D126" s="390"/>
      <c r="E126" s="373"/>
      <c r="F126" s="374"/>
      <c r="G126" s="373"/>
      <c r="H126" s="373"/>
      <c r="I126" s="373"/>
      <c r="J126" s="374"/>
      <c r="K126" s="374"/>
      <c r="L126" s="374"/>
      <c r="M126" s="373">
        <v>1</v>
      </c>
      <c r="N126" s="374"/>
      <c r="O126" s="375">
        <f t="shared" si="74"/>
        <v>1</v>
      </c>
    </row>
    <row r="127" ht="33.75" customHeight="1">
      <c r="A127" s="373">
        <v>5</v>
      </c>
      <c r="B127" s="376" t="s">
        <v>475</v>
      </c>
      <c r="C127" s="376" t="s">
        <v>476</v>
      </c>
      <c r="D127" s="390"/>
      <c r="E127" s="373"/>
      <c r="F127" s="374"/>
      <c r="G127" s="373">
        <v>1</v>
      </c>
      <c r="H127" s="373"/>
      <c r="I127" s="373"/>
      <c r="J127" s="374"/>
      <c r="K127" s="374"/>
      <c r="L127" s="374"/>
      <c r="M127" s="373"/>
      <c r="N127" s="374"/>
      <c r="O127" s="375">
        <f t="shared" si="74"/>
        <v>1</v>
      </c>
    </row>
    <row r="128" ht="33.75" customHeight="1">
      <c r="A128" s="373">
        <v>6</v>
      </c>
      <c r="B128" s="376" t="s">
        <v>477</v>
      </c>
      <c r="C128" s="376" t="s">
        <v>478</v>
      </c>
      <c r="D128" s="390"/>
      <c r="E128" s="373"/>
      <c r="F128" s="374"/>
      <c r="G128" s="373">
        <v>1</v>
      </c>
      <c r="H128" s="373"/>
      <c r="I128" s="373"/>
      <c r="J128" s="374"/>
      <c r="K128" s="374"/>
      <c r="L128" s="374"/>
      <c r="M128" s="373"/>
      <c r="N128" s="374"/>
      <c r="O128" s="375">
        <f t="shared" si="74"/>
        <v>1</v>
      </c>
    </row>
    <row r="129" ht="52.5" customHeight="1">
      <c r="A129" s="373">
        <v>7</v>
      </c>
      <c r="B129" s="376" t="s">
        <v>479</v>
      </c>
      <c r="C129" s="376" t="s">
        <v>480</v>
      </c>
      <c r="D129" s="390"/>
      <c r="E129" s="373">
        <v>1</v>
      </c>
      <c r="F129" s="374"/>
      <c r="G129" s="373"/>
      <c r="H129" s="373"/>
      <c r="I129" s="373"/>
      <c r="J129" s="374"/>
      <c r="K129" s="374"/>
      <c r="L129" s="374"/>
      <c r="M129" s="373"/>
      <c r="N129" s="374"/>
      <c r="O129" s="375">
        <f t="shared" si="74"/>
        <v>1</v>
      </c>
    </row>
    <row r="130" ht="33.75" customHeight="1">
      <c r="A130" s="373">
        <v>8</v>
      </c>
      <c r="B130" s="374" t="s">
        <v>108</v>
      </c>
      <c r="C130" s="374" t="s">
        <v>474</v>
      </c>
      <c r="D130" s="390"/>
      <c r="E130" s="373"/>
      <c r="F130" s="374"/>
      <c r="G130" s="373"/>
      <c r="H130" s="373"/>
      <c r="I130" s="373"/>
      <c r="J130" s="374"/>
      <c r="K130" s="374"/>
      <c r="L130" s="374"/>
      <c r="M130" s="373">
        <v>1</v>
      </c>
      <c r="N130" s="374"/>
      <c r="O130" s="375">
        <f t="shared" si="74"/>
        <v>1</v>
      </c>
    </row>
    <row r="131" ht="33.75" customHeight="1">
      <c r="A131" s="373">
        <v>9</v>
      </c>
      <c r="B131" s="376" t="s">
        <v>125</v>
      </c>
      <c r="C131" s="376" t="s">
        <v>481</v>
      </c>
      <c r="D131" s="390"/>
      <c r="E131" s="373"/>
      <c r="F131" s="374"/>
      <c r="G131" s="373">
        <v>17</v>
      </c>
      <c r="H131" s="373"/>
      <c r="I131" s="373">
        <v>15</v>
      </c>
      <c r="J131" s="374"/>
      <c r="K131" s="374"/>
      <c r="L131" s="374"/>
      <c r="M131" s="373">
        <v>5</v>
      </c>
      <c r="N131" s="374">
        <v>7</v>
      </c>
      <c r="O131" s="375">
        <f t="shared" si="74"/>
        <v>44</v>
      </c>
    </row>
    <row r="132" ht="33.75" customHeight="1">
      <c r="A132" s="373">
        <v>10</v>
      </c>
      <c r="B132" s="376" t="s">
        <v>482</v>
      </c>
      <c r="C132" s="376" t="s">
        <v>483</v>
      </c>
      <c r="D132" s="390"/>
      <c r="E132" s="373"/>
      <c r="F132" s="374"/>
      <c r="G132" s="373">
        <v>1</v>
      </c>
      <c r="H132" s="373"/>
      <c r="I132" s="373"/>
      <c r="J132" s="374"/>
      <c r="K132" s="374"/>
      <c r="L132" s="374"/>
      <c r="M132" s="373"/>
      <c r="N132" s="374"/>
      <c r="O132" s="375">
        <f t="shared" si="74"/>
        <v>1</v>
      </c>
    </row>
    <row r="133" ht="21" customHeight="1">
      <c r="A133" s="373"/>
      <c r="B133" s="378" t="s">
        <v>348</v>
      </c>
      <c r="C133" s="378"/>
      <c r="D133" s="389">
        <f>SUM(D123:D132)</f>
        <v>0</v>
      </c>
      <c r="E133" s="389">
        <f>SUM(E123:E132)</f>
        <v>3</v>
      </c>
      <c r="F133" s="389">
        <f>SUM(F123:F132)</f>
        <v>0</v>
      </c>
      <c r="G133" s="389">
        <f>SUM(G123:G132)</f>
        <v>25</v>
      </c>
      <c r="H133" s="389">
        <f>SUM(H123:H132)</f>
        <v>0</v>
      </c>
      <c r="I133" s="389">
        <f>SUM(I123:I132)</f>
        <v>18</v>
      </c>
      <c r="J133" s="389">
        <f>SUM(J123:J132)</f>
        <v>0</v>
      </c>
      <c r="K133" s="389">
        <f>SUM(K123:K132)</f>
        <v>0</v>
      </c>
      <c r="L133" s="389">
        <f>SUM(L123:L132)</f>
        <v>0</v>
      </c>
      <c r="M133" s="389">
        <f>SUM(M123:M132)</f>
        <v>14</v>
      </c>
      <c r="N133" s="389">
        <f>SUM(N123:N132)</f>
        <v>14</v>
      </c>
      <c r="O133" s="375">
        <f>SUM(O123:O132)</f>
        <v>74</v>
      </c>
    </row>
    <row r="134" ht="20.25" customHeight="1">
      <c r="A134" s="366" t="s">
        <v>484</v>
      </c>
      <c r="B134" s="395"/>
      <c r="C134" s="395"/>
      <c r="D134" s="395"/>
      <c r="E134" s="395"/>
      <c r="F134" s="395"/>
      <c r="G134" s="395"/>
      <c r="H134" s="395"/>
      <c r="I134" s="395"/>
      <c r="J134" s="395"/>
      <c r="K134" s="395"/>
      <c r="L134" s="395"/>
      <c r="M134" s="395"/>
      <c r="N134" s="395"/>
      <c r="O134" s="395"/>
    </row>
    <row r="135" ht="15.75" customHeight="1">
      <c r="A135" s="373">
        <v>1</v>
      </c>
      <c r="B135" s="374" t="s">
        <v>145</v>
      </c>
      <c r="C135" s="374" t="s">
        <v>485</v>
      </c>
      <c r="D135" s="390">
        <v>1</v>
      </c>
      <c r="E135" s="373"/>
      <c r="F135" s="374"/>
      <c r="G135" s="373"/>
      <c r="H135" s="373"/>
      <c r="I135" s="373"/>
      <c r="J135" s="374"/>
      <c r="K135" s="374"/>
      <c r="L135" s="374"/>
      <c r="M135" s="373"/>
      <c r="N135" s="374"/>
      <c r="O135" s="375">
        <f t="shared" ref="O135:O137" si="75">SUM(D135:N135)</f>
        <v>1</v>
      </c>
    </row>
    <row r="136" ht="15" customHeight="1">
      <c r="A136" s="373">
        <v>2</v>
      </c>
      <c r="B136" s="374" t="s">
        <v>486</v>
      </c>
      <c r="C136" s="374" t="s">
        <v>487</v>
      </c>
      <c r="D136" s="390"/>
      <c r="E136" s="373">
        <v>2</v>
      </c>
      <c r="F136" s="374"/>
      <c r="G136" s="373"/>
      <c r="H136" s="373"/>
      <c r="I136" s="373">
        <v>1</v>
      </c>
      <c r="J136" s="374"/>
      <c r="K136" s="374"/>
      <c r="L136" s="374"/>
      <c r="M136" s="373"/>
      <c r="N136" s="374"/>
      <c r="O136" s="375">
        <f t="shared" si="75"/>
        <v>3</v>
      </c>
    </row>
    <row r="137" ht="35.25" customHeight="1">
      <c r="A137" s="373">
        <v>3</v>
      </c>
      <c r="B137" s="374" t="s">
        <v>398</v>
      </c>
      <c r="C137" s="374" t="s">
        <v>399</v>
      </c>
      <c r="D137" s="390"/>
      <c r="E137" s="373">
        <v>2</v>
      </c>
      <c r="F137" s="374"/>
      <c r="G137" s="373"/>
      <c r="H137" s="373"/>
      <c r="I137" s="373"/>
      <c r="J137" s="374"/>
      <c r="K137" s="374"/>
      <c r="L137" s="374"/>
      <c r="M137" s="373"/>
      <c r="N137" s="374"/>
      <c r="O137" s="375">
        <f t="shared" si="75"/>
        <v>2</v>
      </c>
    </row>
    <row r="138" ht="21" customHeight="1">
      <c r="A138" s="373"/>
      <c r="B138" s="378" t="s">
        <v>348</v>
      </c>
      <c r="C138" s="378"/>
      <c r="D138" s="389">
        <f>SUM(D135:D137)</f>
        <v>1</v>
      </c>
      <c r="E138" s="389">
        <f>SUM(E135:E137)</f>
        <v>4</v>
      </c>
      <c r="F138" s="389">
        <f>SUM(F135:F137)</f>
        <v>0</v>
      </c>
      <c r="G138" s="389">
        <f>SUM(G135:G137)</f>
        <v>0</v>
      </c>
      <c r="H138" s="389">
        <f>SUM(H135:H137)</f>
        <v>0</v>
      </c>
      <c r="I138" s="389">
        <f>SUM(I135:I137)</f>
        <v>1</v>
      </c>
      <c r="J138" s="389">
        <f>SUM(J135:J137)</f>
        <v>0</v>
      </c>
      <c r="K138" s="389">
        <f>SUM(K135:K137)</f>
        <v>0</v>
      </c>
      <c r="L138" s="389">
        <f>SUM(L135:L137)</f>
        <v>0</v>
      </c>
      <c r="M138" s="389">
        <f>SUM(M135:M137)</f>
        <v>0</v>
      </c>
      <c r="N138" s="389">
        <f>SUM(N135:N137)</f>
        <v>0</v>
      </c>
      <c r="O138" s="389">
        <f>SUM(O135:O137)</f>
        <v>6</v>
      </c>
    </row>
    <row r="139" ht="19.5" customHeight="1">
      <c r="A139" s="396" t="s">
        <v>488</v>
      </c>
      <c r="B139" s="396"/>
      <c r="C139" s="396"/>
      <c r="D139" s="396"/>
      <c r="E139" s="396"/>
      <c r="F139" s="396"/>
      <c r="G139" s="396"/>
      <c r="H139" s="396"/>
      <c r="I139" s="396"/>
      <c r="J139" s="396"/>
      <c r="K139" s="396"/>
      <c r="L139" s="396"/>
      <c r="M139" s="396"/>
      <c r="N139" s="396"/>
      <c r="O139" s="396"/>
    </row>
    <row r="140" ht="15.75" customHeight="1">
      <c r="A140" s="373">
        <v>1</v>
      </c>
      <c r="B140" s="376" t="s">
        <v>489</v>
      </c>
      <c r="C140" s="376" t="s">
        <v>490</v>
      </c>
      <c r="D140" s="390"/>
      <c r="E140" s="373"/>
      <c r="F140" s="373"/>
      <c r="G140" s="373">
        <v>2</v>
      </c>
      <c r="H140" s="373"/>
      <c r="I140" s="373"/>
      <c r="J140" s="373"/>
      <c r="K140" s="373"/>
      <c r="L140" s="373"/>
      <c r="M140" s="373"/>
      <c r="N140" s="373"/>
      <c r="O140" s="375">
        <f t="shared" ref="O140:O147" si="76">SUM(D140:N140)</f>
        <v>2</v>
      </c>
    </row>
    <row r="141" ht="15.75" customHeight="1">
      <c r="A141" s="373">
        <v>2</v>
      </c>
      <c r="B141" s="376" t="s">
        <v>468</v>
      </c>
      <c r="C141" s="376" t="s">
        <v>469</v>
      </c>
      <c r="D141" s="390"/>
      <c r="E141" s="373">
        <v>2</v>
      </c>
      <c r="F141" s="373"/>
      <c r="G141" s="373"/>
      <c r="H141" s="373"/>
      <c r="I141" s="373"/>
      <c r="J141" s="373"/>
      <c r="K141" s="373"/>
      <c r="L141" s="373"/>
      <c r="M141" s="373"/>
      <c r="N141" s="373"/>
      <c r="O141" s="375">
        <f t="shared" si="76"/>
        <v>2</v>
      </c>
    </row>
    <row r="142" ht="30.75" customHeight="1">
      <c r="A142" s="373">
        <v>3</v>
      </c>
      <c r="B142" s="376" t="s">
        <v>491</v>
      </c>
      <c r="C142" s="376" t="s">
        <v>492</v>
      </c>
      <c r="D142" s="390"/>
      <c r="E142" s="373">
        <v>15</v>
      </c>
      <c r="F142" s="373"/>
      <c r="G142" s="373">
        <v>5</v>
      </c>
      <c r="H142" s="373"/>
      <c r="I142" s="373"/>
      <c r="J142" s="373"/>
      <c r="K142" s="373"/>
      <c r="L142" s="373"/>
      <c r="M142" s="373">
        <v>1</v>
      </c>
      <c r="N142" s="373"/>
      <c r="O142" s="375">
        <f t="shared" si="76"/>
        <v>21</v>
      </c>
    </row>
    <row r="143" ht="31.5" customHeight="1">
      <c r="A143" s="373">
        <v>4</v>
      </c>
      <c r="B143" s="397" t="s">
        <v>493</v>
      </c>
      <c r="C143" s="374" t="s">
        <v>494</v>
      </c>
      <c r="D143" s="369"/>
      <c r="E143" s="369"/>
      <c r="F143" s="369"/>
      <c r="G143" s="369">
        <v>6</v>
      </c>
      <c r="H143" s="369"/>
      <c r="I143" s="369"/>
      <c r="J143" s="369"/>
      <c r="K143" s="369"/>
      <c r="L143" s="369"/>
      <c r="M143" s="369"/>
      <c r="N143" s="369"/>
      <c r="O143" s="375">
        <f t="shared" si="76"/>
        <v>6</v>
      </c>
    </row>
    <row r="144" ht="31.5" customHeight="1">
      <c r="A144" s="373">
        <v>5</v>
      </c>
      <c r="B144" s="374" t="s">
        <v>495</v>
      </c>
      <c r="C144" s="374" t="s">
        <v>496</v>
      </c>
      <c r="D144" s="369"/>
      <c r="E144" s="369">
        <v>1</v>
      </c>
      <c r="F144" s="369"/>
      <c r="G144" s="369"/>
      <c r="H144" s="369"/>
      <c r="I144" s="369"/>
      <c r="J144" s="369"/>
      <c r="K144" s="369"/>
      <c r="L144" s="369"/>
      <c r="M144" s="369"/>
      <c r="N144" s="369"/>
      <c r="O144" s="375">
        <f t="shared" si="76"/>
        <v>1</v>
      </c>
    </row>
    <row r="145" s="398" customFormat="1" ht="18" customHeight="1">
      <c r="A145" s="373">
        <v>6</v>
      </c>
      <c r="B145" s="376" t="s">
        <v>333</v>
      </c>
      <c r="C145" s="376" t="s">
        <v>334</v>
      </c>
      <c r="D145" s="369"/>
      <c r="E145" s="369"/>
      <c r="F145" s="369"/>
      <c r="G145" s="369">
        <v>1</v>
      </c>
      <c r="H145" s="369"/>
      <c r="I145" s="369">
        <v>1</v>
      </c>
      <c r="J145" s="369"/>
      <c r="K145" s="369"/>
      <c r="L145" s="369"/>
      <c r="M145" s="369"/>
      <c r="N145" s="369">
        <v>1</v>
      </c>
      <c r="O145" s="375">
        <f t="shared" si="76"/>
        <v>3</v>
      </c>
    </row>
    <row r="146" ht="15" customHeight="1">
      <c r="A146" s="373">
        <v>7</v>
      </c>
      <c r="B146" s="376" t="s">
        <v>445</v>
      </c>
      <c r="C146" s="376" t="s">
        <v>446</v>
      </c>
      <c r="D146" s="390"/>
      <c r="E146" s="373"/>
      <c r="F146" s="374"/>
      <c r="G146" s="373">
        <v>3</v>
      </c>
      <c r="H146" s="373"/>
      <c r="I146" s="373">
        <v>1</v>
      </c>
      <c r="J146" s="374"/>
      <c r="K146" s="374"/>
      <c r="L146" s="374"/>
      <c r="M146" s="373">
        <v>1</v>
      </c>
      <c r="N146" s="374"/>
      <c r="O146" s="375">
        <f t="shared" si="76"/>
        <v>5</v>
      </c>
    </row>
    <row r="147" ht="15" customHeight="1">
      <c r="A147" s="373">
        <v>8</v>
      </c>
      <c r="B147" s="374" t="s">
        <v>441</v>
      </c>
      <c r="C147" s="374" t="s">
        <v>442</v>
      </c>
      <c r="D147" s="373"/>
      <c r="E147" s="373">
        <v>15</v>
      </c>
      <c r="F147" s="373"/>
      <c r="G147" s="373"/>
      <c r="H147" s="373"/>
      <c r="I147" s="373"/>
      <c r="J147" s="373"/>
      <c r="K147" s="373"/>
      <c r="L147" s="373"/>
      <c r="M147" s="373"/>
      <c r="N147" s="373"/>
      <c r="O147" s="375">
        <f t="shared" si="76"/>
        <v>15</v>
      </c>
    </row>
    <row r="148" ht="21.75" customHeight="1">
      <c r="A148" s="368"/>
      <c r="B148" s="378" t="s">
        <v>348</v>
      </c>
      <c r="C148" s="378"/>
      <c r="D148" s="399">
        <f>SUM(D140:D147)</f>
        <v>0</v>
      </c>
      <c r="E148" s="399">
        <f>SUM(E140:E147)</f>
        <v>33</v>
      </c>
      <c r="F148" s="399">
        <f>SUM(F140:F147)</f>
        <v>0</v>
      </c>
      <c r="G148" s="399">
        <f>SUM(G140:G147)</f>
        <v>17</v>
      </c>
      <c r="H148" s="399" t="e">
        <f>SUM(#REF!)</f>
        <v>#REF!</v>
      </c>
      <c r="I148" s="399">
        <f>SUM(I140:I147)</f>
        <v>2</v>
      </c>
      <c r="J148" s="399" t="e">
        <f>SUM(#REF!)</f>
        <v>#REF!</v>
      </c>
      <c r="K148" s="399">
        <f>SUM(K140:L147)</f>
        <v>0</v>
      </c>
      <c r="L148" s="399"/>
      <c r="M148" s="399">
        <f>SUM(M140:M147)</f>
        <v>2</v>
      </c>
      <c r="N148" s="399">
        <f>SUM(N140:N147)</f>
        <v>1</v>
      </c>
      <c r="O148" s="389">
        <f>SUM(O140:O147)</f>
        <v>55</v>
      </c>
    </row>
    <row r="149" ht="26.25" customHeight="1">
      <c r="A149" s="372"/>
      <c r="B149" s="400" t="s">
        <v>497</v>
      </c>
      <c r="C149" s="400"/>
      <c r="D149" s="366">
        <f>D17+D24+D43+D58+D51+D68+D86+D95+D109+D121+D133+D138+D148</f>
        <v>97</v>
      </c>
      <c r="E149" s="401">
        <f>E17+E24+E43+E58+E51+E68+E86+E95+E109+E121+E133+E138+E148</f>
        <v>266</v>
      </c>
      <c r="F149" s="402">
        <f>G17+G24+G43+G58+G51+G68+G86+G95+G109+G121+G133+G138+G148</f>
        <v>226</v>
      </c>
      <c r="G149" s="402"/>
      <c r="H149" s="366">
        <f>I17+I24+I43+I58+I51+I68+I86+I95+I109+I121+I133+I138+I148</f>
        <v>95</v>
      </c>
      <c r="I149" s="366"/>
      <c r="J149" s="366">
        <f>K68+K138</f>
        <v>13</v>
      </c>
      <c r="K149" s="366"/>
      <c r="L149" s="402"/>
      <c r="M149" s="366">
        <f>M17+M24+M43+M58+M51+M86+M95+M109+M121+M133+M148</f>
        <v>85</v>
      </c>
      <c r="N149" s="402">
        <f>N17+N24+N43+N58+N51+N68+N86+N95+N109+N121+N133+N148</f>
        <v>66</v>
      </c>
      <c r="O149" s="403">
        <f>O17+O24+O43+O58+O51+O68+O86+O95+O109+O121+O133+O138+O148</f>
        <v>848</v>
      </c>
    </row>
    <row r="150" ht="12.75" customHeight="1">
      <c r="D150" s="364"/>
      <c r="E150" s="4"/>
      <c r="F150" s="4"/>
      <c r="G150" s="364"/>
      <c r="H150" s="364"/>
      <c r="I150" s="364"/>
      <c r="J150" s="4"/>
      <c r="K150" s="4"/>
      <c r="L150" s="4"/>
      <c r="M150" s="364"/>
      <c r="N150" s="4"/>
      <c r="O150" s="4"/>
    </row>
    <row r="151" ht="12.75" customHeight="1">
      <c r="D151" s="364"/>
      <c r="E151" s="4"/>
      <c r="F151" s="4"/>
      <c r="G151" s="364"/>
      <c r="H151" s="364"/>
      <c r="I151" s="364"/>
      <c r="J151" s="4"/>
      <c r="K151" s="4"/>
      <c r="L151" s="4"/>
      <c r="M151" s="364"/>
      <c r="N151" s="4"/>
      <c r="O151" s="4"/>
    </row>
    <row r="152" ht="12.75" customHeight="1">
      <c r="D152" s="364"/>
      <c r="E152" s="4"/>
      <c r="F152" s="4"/>
      <c r="G152" s="364"/>
      <c r="H152" s="364"/>
      <c r="I152" s="364"/>
      <c r="J152" s="4"/>
      <c r="K152" s="4"/>
      <c r="L152" s="4"/>
      <c r="M152" s="364"/>
      <c r="N152" s="4"/>
      <c r="O152" s="4"/>
    </row>
    <row r="153" ht="12.75" customHeight="1">
      <c r="D153" s="364"/>
      <c r="E153" s="4"/>
      <c r="F153" s="4"/>
      <c r="G153" s="364"/>
      <c r="H153" s="364"/>
      <c r="I153" s="364"/>
      <c r="J153" s="4"/>
      <c r="K153" s="4"/>
      <c r="L153" s="4"/>
      <c r="M153" s="364"/>
      <c r="N153" s="4"/>
      <c r="O153" s="4"/>
    </row>
    <row r="154" ht="12.75" customHeight="1">
      <c r="D154" s="364"/>
      <c r="E154" s="4"/>
      <c r="F154" s="4"/>
      <c r="G154" s="364"/>
      <c r="H154" s="364"/>
      <c r="I154" s="364"/>
      <c r="J154" s="4"/>
      <c r="K154" s="4"/>
      <c r="L154" s="4"/>
      <c r="M154" s="364"/>
      <c r="N154" s="4"/>
      <c r="O154" s="4"/>
    </row>
    <row r="155" ht="12.75" customHeight="1">
      <c r="D155" s="364"/>
      <c r="E155" s="4"/>
      <c r="F155" s="4"/>
      <c r="G155" s="364"/>
      <c r="H155" s="364"/>
      <c r="I155" s="364"/>
      <c r="J155" s="4"/>
      <c r="K155" s="4"/>
      <c r="L155" s="4"/>
      <c r="M155" s="364"/>
      <c r="N155" s="4"/>
      <c r="O155" s="4"/>
    </row>
    <row r="156" ht="12.75" customHeight="1">
      <c r="D156" s="364"/>
      <c r="E156" s="4"/>
      <c r="F156" s="4"/>
      <c r="G156" s="364"/>
      <c r="H156" s="364"/>
      <c r="I156" s="364"/>
      <c r="J156" s="4"/>
      <c r="K156" s="4"/>
      <c r="L156" s="4"/>
      <c r="M156" s="364"/>
      <c r="N156" s="4"/>
      <c r="O156" s="4"/>
    </row>
    <row r="157" ht="12.75" customHeight="1">
      <c r="D157" s="364"/>
      <c r="E157" s="4"/>
      <c r="F157" s="4"/>
      <c r="G157" s="364"/>
      <c r="H157" s="364"/>
      <c r="I157" s="364"/>
      <c r="J157" s="4"/>
      <c r="K157" s="4"/>
      <c r="L157" s="4"/>
      <c r="M157" s="364"/>
      <c r="N157" s="4"/>
      <c r="O157" s="4"/>
    </row>
    <row r="158" ht="12.75" customHeight="1">
      <c r="D158" s="364"/>
      <c r="E158" s="4"/>
      <c r="F158" s="4"/>
      <c r="G158" s="364"/>
      <c r="H158" s="364"/>
      <c r="I158" s="364"/>
      <c r="J158" s="4"/>
      <c r="K158" s="4"/>
      <c r="L158" s="4"/>
      <c r="M158" s="364"/>
      <c r="N158" s="4"/>
      <c r="O158" s="4"/>
    </row>
    <row r="159" ht="12.75" customHeight="1">
      <c r="D159" s="364"/>
      <c r="E159" s="4"/>
      <c r="F159" s="4"/>
      <c r="G159" s="364"/>
      <c r="H159" s="364"/>
      <c r="I159" s="364"/>
      <c r="J159" s="4"/>
      <c r="K159" s="4"/>
      <c r="L159" s="4"/>
      <c r="M159" s="364"/>
      <c r="N159" s="4"/>
      <c r="O159" s="4"/>
    </row>
    <row r="160" ht="12.75" customHeight="1">
      <c r="B160" s="4"/>
      <c r="C160" s="4"/>
      <c r="D160" s="364"/>
      <c r="E160" s="4"/>
      <c r="F160" s="4"/>
      <c r="G160" s="364"/>
      <c r="H160" s="364"/>
      <c r="I160" s="364"/>
      <c r="J160" s="4"/>
      <c r="K160" s="4"/>
      <c r="L160" s="4"/>
      <c r="M160" s="364"/>
      <c r="N160" s="4"/>
      <c r="O160" s="4"/>
    </row>
    <row r="161" ht="12.75" customHeight="1">
      <c r="B161" s="4"/>
      <c r="C161" s="4"/>
      <c r="D161" s="364"/>
      <c r="E161" s="4"/>
      <c r="F161" s="4"/>
      <c r="G161" s="364"/>
      <c r="H161" s="364"/>
      <c r="I161" s="364"/>
      <c r="J161" s="4"/>
      <c r="K161" s="4"/>
      <c r="L161" s="4"/>
      <c r="M161" s="364"/>
      <c r="N161" s="4"/>
      <c r="O161" s="4"/>
    </row>
    <row r="162" ht="12.75" customHeight="1">
      <c r="A162" s="4"/>
      <c r="B162" s="4"/>
      <c r="C162" s="4"/>
      <c r="D162" s="364"/>
      <c r="E162" s="4"/>
      <c r="F162" s="4"/>
      <c r="G162" s="364"/>
      <c r="H162" s="364"/>
      <c r="I162" s="364"/>
      <c r="J162" s="4"/>
      <c r="K162" s="4"/>
      <c r="L162" s="4"/>
      <c r="M162" s="364"/>
      <c r="N162" s="4"/>
      <c r="O162" s="4"/>
    </row>
    <row r="163" ht="12.75" customHeight="1">
      <c r="D163" s="364"/>
      <c r="E163" s="4"/>
      <c r="F163" s="4"/>
      <c r="G163" s="364"/>
      <c r="H163" s="364"/>
      <c r="I163" s="364"/>
      <c r="J163" s="4"/>
      <c r="K163" s="4"/>
      <c r="L163" s="4"/>
      <c r="M163" s="364"/>
      <c r="N163" s="4"/>
      <c r="O163" s="4"/>
    </row>
    <row r="164" ht="12.75" customHeight="1">
      <c r="D164" s="364"/>
      <c r="E164" s="4"/>
      <c r="F164" s="4"/>
      <c r="G164" s="364"/>
      <c r="H164" s="364"/>
      <c r="I164" s="364"/>
      <c r="J164" s="4"/>
      <c r="K164" s="4"/>
      <c r="L164" s="4"/>
      <c r="M164" s="364"/>
      <c r="N164" s="4"/>
      <c r="O164" s="4"/>
    </row>
    <row r="165" ht="12.75" customHeight="1">
      <c r="D165" s="364"/>
      <c r="E165" s="4"/>
      <c r="F165" s="4"/>
      <c r="G165" s="364"/>
      <c r="H165" s="364"/>
      <c r="I165" s="364"/>
      <c r="J165" s="4"/>
      <c r="K165" s="4"/>
      <c r="L165" s="4"/>
      <c r="M165" s="364"/>
      <c r="N165" s="4"/>
      <c r="O165" s="4"/>
    </row>
    <row r="166" ht="12.75" customHeight="1">
      <c r="D166" s="364"/>
      <c r="E166" s="4"/>
      <c r="F166" s="4"/>
      <c r="G166" s="364"/>
      <c r="H166" s="364"/>
      <c r="I166" s="364"/>
      <c r="J166" s="4"/>
      <c r="K166" s="4"/>
      <c r="L166" s="4"/>
      <c r="M166" s="364"/>
      <c r="N166" s="4"/>
      <c r="O166" s="4"/>
    </row>
    <row r="167" ht="12.75" customHeight="1">
      <c r="D167" s="364"/>
      <c r="E167" s="4"/>
      <c r="F167" s="4"/>
      <c r="G167" s="364"/>
      <c r="H167" s="364"/>
      <c r="I167" s="364"/>
      <c r="J167" s="4"/>
      <c r="K167" s="4"/>
      <c r="L167" s="4"/>
      <c r="M167" s="364"/>
      <c r="N167" s="4"/>
      <c r="O167" s="4"/>
    </row>
    <row r="168" ht="12.75" customHeight="1">
      <c r="D168" s="364"/>
      <c r="E168" s="4"/>
      <c r="F168" s="4"/>
      <c r="G168" s="364"/>
      <c r="H168" s="364"/>
      <c r="I168" s="364"/>
      <c r="J168" s="4"/>
      <c r="K168" s="4"/>
      <c r="L168" s="4"/>
      <c r="M168" s="364"/>
      <c r="N168" s="4"/>
      <c r="O168" s="4"/>
    </row>
    <row r="169" ht="12.75" customHeight="1">
      <c r="D169" s="364"/>
      <c r="E169" s="4"/>
      <c r="F169" s="4"/>
      <c r="G169" s="364"/>
      <c r="H169" s="364"/>
      <c r="I169" s="364"/>
      <c r="J169" s="4"/>
      <c r="K169" s="4"/>
      <c r="L169" s="4"/>
      <c r="M169" s="364"/>
      <c r="N169" s="4"/>
      <c r="O169" s="4"/>
    </row>
    <row r="170" ht="12.75" customHeight="1">
      <c r="D170" s="364"/>
      <c r="E170" s="4"/>
      <c r="F170" s="4"/>
      <c r="G170" s="364"/>
      <c r="H170" s="364"/>
      <c r="I170" s="364"/>
      <c r="J170" s="4"/>
      <c r="K170" s="4"/>
      <c r="L170" s="4"/>
      <c r="M170" s="364"/>
      <c r="N170" s="4"/>
      <c r="O170" s="4"/>
    </row>
    <row r="171" ht="12.75" customHeight="1">
      <c r="D171" s="364"/>
      <c r="E171" s="4"/>
      <c r="F171" s="4"/>
      <c r="G171" s="364"/>
      <c r="H171" s="364"/>
      <c r="I171" s="364"/>
      <c r="J171" s="4"/>
      <c r="K171" s="4"/>
      <c r="L171" s="4"/>
      <c r="M171" s="364"/>
      <c r="N171" s="4"/>
      <c r="O171" s="4"/>
    </row>
    <row r="172" ht="12.75" customHeight="1">
      <c r="A172" s="4"/>
      <c r="B172" s="4"/>
      <c r="C172" s="4"/>
      <c r="D172" s="364"/>
      <c r="E172" s="4"/>
      <c r="F172" s="4"/>
      <c r="G172" s="364"/>
      <c r="H172" s="364"/>
      <c r="I172" s="364"/>
      <c r="J172" s="4"/>
      <c r="K172" s="4"/>
      <c r="L172" s="4"/>
      <c r="M172" s="364"/>
      <c r="N172" s="4"/>
      <c r="O172" s="4"/>
    </row>
    <row r="173" ht="12.75" customHeight="1">
      <c r="D173" s="364"/>
      <c r="E173" s="4"/>
      <c r="F173" s="4"/>
      <c r="G173" s="364"/>
      <c r="H173" s="364"/>
      <c r="I173" s="364"/>
      <c r="J173" s="4"/>
      <c r="K173" s="4"/>
      <c r="L173" s="4"/>
      <c r="M173" s="364"/>
      <c r="N173" s="4"/>
      <c r="O173" s="4"/>
    </row>
    <row r="174" ht="12.75" customHeight="1">
      <c r="D174" s="364"/>
      <c r="E174" s="4"/>
      <c r="F174" s="4"/>
      <c r="G174" s="364"/>
      <c r="H174" s="364"/>
      <c r="I174" s="364"/>
      <c r="J174" s="4"/>
      <c r="K174" s="4"/>
      <c r="L174" s="4"/>
      <c r="M174" s="364"/>
      <c r="N174" s="4"/>
      <c r="O174" s="4"/>
    </row>
    <row r="175" ht="12.75" customHeight="1">
      <c r="D175" s="364"/>
      <c r="E175" s="4"/>
      <c r="F175" s="4"/>
      <c r="G175" s="364"/>
      <c r="H175" s="364"/>
      <c r="I175" s="364"/>
      <c r="J175" s="4"/>
      <c r="K175" s="4"/>
      <c r="L175" s="4"/>
      <c r="M175" s="364"/>
      <c r="N175" s="4"/>
      <c r="O175" s="4"/>
    </row>
    <row r="176" ht="12.75" customHeight="1">
      <c r="D176" s="364"/>
      <c r="E176" s="4"/>
      <c r="F176" s="4"/>
      <c r="G176" s="364"/>
      <c r="H176" s="364"/>
      <c r="I176" s="364"/>
      <c r="J176" s="4"/>
      <c r="K176" s="4"/>
      <c r="L176" s="4"/>
      <c r="M176" s="364"/>
      <c r="N176" s="4"/>
      <c r="O176" s="4"/>
    </row>
    <row r="177" ht="12.75" customHeight="1">
      <c r="D177" s="364"/>
      <c r="E177" s="4"/>
      <c r="F177" s="4"/>
      <c r="G177" s="364"/>
      <c r="H177" s="364"/>
      <c r="I177" s="364"/>
      <c r="J177" s="4"/>
      <c r="K177" s="4"/>
      <c r="L177" s="4"/>
      <c r="M177" s="364"/>
      <c r="N177" s="4"/>
      <c r="O177" s="4"/>
    </row>
    <row r="178" ht="12.75" customHeight="1">
      <c r="D178" s="364"/>
      <c r="E178" s="4"/>
      <c r="F178" s="4"/>
      <c r="G178" s="364"/>
      <c r="H178" s="364"/>
      <c r="I178" s="364"/>
      <c r="J178" s="4"/>
      <c r="K178" s="4"/>
      <c r="M178" s="364"/>
      <c r="N178" s="4"/>
      <c r="O178" s="4"/>
    </row>
    <row r="179" ht="12.75" customHeight="1">
      <c r="D179" s="364"/>
      <c r="E179" s="4"/>
      <c r="F179" s="4"/>
      <c r="G179" s="364"/>
      <c r="H179" s="364"/>
      <c r="I179" s="364"/>
      <c r="J179" s="4"/>
      <c r="K179" s="4"/>
      <c r="L179" s="4"/>
      <c r="M179" s="364"/>
      <c r="N179" s="4"/>
      <c r="O179" s="4"/>
    </row>
    <row r="180" ht="12.75" customHeight="1">
      <c r="D180" s="364"/>
      <c r="E180" s="4"/>
      <c r="F180" s="4"/>
      <c r="G180" s="364"/>
      <c r="H180" s="364"/>
      <c r="I180" s="364"/>
      <c r="J180" s="4"/>
      <c r="K180" s="4"/>
      <c r="L180" s="4"/>
      <c r="M180" s="364"/>
      <c r="N180" s="4"/>
      <c r="O180" s="4"/>
    </row>
    <row r="181" ht="12.75" customHeight="1">
      <c r="D181" s="364"/>
      <c r="E181" s="4"/>
      <c r="F181" s="4"/>
      <c r="G181" s="364"/>
      <c r="H181" s="364"/>
      <c r="I181" s="364"/>
      <c r="J181" s="4"/>
      <c r="K181" s="4"/>
      <c r="L181" s="4"/>
      <c r="M181" s="364"/>
      <c r="N181" s="4"/>
      <c r="O181" s="4"/>
    </row>
    <row r="182" ht="12.75" customHeight="1">
      <c r="D182" s="364"/>
      <c r="E182" s="4"/>
      <c r="F182" s="4"/>
      <c r="G182" s="364"/>
      <c r="H182" s="364"/>
      <c r="I182" s="364"/>
      <c r="J182" s="4"/>
      <c r="K182" s="4"/>
      <c r="M182" s="364"/>
      <c r="N182" s="4"/>
      <c r="O182" s="4"/>
    </row>
    <row r="183" ht="12.75" customHeight="1">
      <c r="D183" s="364"/>
      <c r="E183" s="4"/>
      <c r="F183" s="4"/>
      <c r="G183" s="364"/>
      <c r="H183" s="364"/>
      <c r="I183" s="364"/>
      <c r="J183" s="4"/>
      <c r="K183" s="4"/>
      <c r="L183" s="4"/>
      <c r="M183" s="364"/>
      <c r="N183" s="4"/>
      <c r="O183" s="4"/>
    </row>
    <row r="184" ht="12.75" customHeight="1">
      <c r="D184" s="364"/>
      <c r="E184" s="4"/>
      <c r="F184" s="4"/>
      <c r="G184" s="364"/>
      <c r="H184" s="364"/>
      <c r="I184" s="364"/>
      <c r="J184" s="4"/>
      <c r="K184" s="4"/>
      <c r="L184" s="4"/>
      <c r="M184" s="364"/>
      <c r="N184" s="4"/>
      <c r="O184" s="4"/>
    </row>
    <row r="185" ht="12.75" customHeight="1">
      <c r="D185" s="364"/>
      <c r="E185" s="4"/>
      <c r="F185" s="4"/>
      <c r="G185" s="364"/>
      <c r="H185" s="364"/>
      <c r="I185" s="364"/>
      <c r="J185" s="4"/>
      <c r="K185" s="4"/>
      <c r="L185" s="4"/>
      <c r="M185" s="364"/>
      <c r="N185" s="4"/>
      <c r="O185" s="4"/>
    </row>
    <row r="186" ht="12.75" customHeight="1">
      <c r="D186" s="364"/>
      <c r="E186" s="4"/>
      <c r="F186" s="4"/>
      <c r="G186" s="364"/>
      <c r="H186" s="364"/>
      <c r="I186" s="364"/>
      <c r="J186" s="4"/>
      <c r="K186" s="4"/>
      <c r="L186" s="4"/>
      <c r="M186" s="364"/>
      <c r="N186" s="4"/>
      <c r="O186" s="4"/>
    </row>
    <row r="187" ht="12.75" customHeight="1">
      <c r="D187" s="364"/>
      <c r="E187" s="4"/>
      <c r="F187" s="4"/>
      <c r="G187" s="364"/>
      <c r="H187" s="364"/>
      <c r="I187" s="364"/>
      <c r="J187" s="4"/>
      <c r="K187" s="4"/>
      <c r="M187" s="364"/>
      <c r="N187" s="4"/>
      <c r="O187" s="4"/>
    </row>
    <row r="188" ht="12.75" customHeight="1">
      <c r="D188" s="364"/>
      <c r="E188" s="4"/>
      <c r="F188" s="4"/>
      <c r="G188" s="364"/>
      <c r="H188" s="364"/>
      <c r="I188" s="364"/>
      <c r="J188" s="4"/>
      <c r="K188" s="4"/>
      <c r="L188" s="4"/>
      <c r="M188" s="364"/>
      <c r="N188" s="4"/>
      <c r="O188" s="4"/>
    </row>
    <row r="189" ht="12.75" customHeight="1">
      <c r="D189" s="364"/>
      <c r="E189" s="4"/>
      <c r="F189" s="4"/>
      <c r="G189" s="364"/>
      <c r="H189" s="364"/>
      <c r="I189" s="364"/>
      <c r="J189" s="4"/>
      <c r="K189" s="4"/>
      <c r="L189" s="4"/>
      <c r="M189" s="364"/>
      <c r="N189" s="4"/>
      <c r="O189" s="4"/>
    </row>
    <row r="190" ht="12.75" customHeight="1">
      <c r="D190" s="364"/>
      <c r="E190" s="4"/>
      <c r="F190" s="4"/>
      <c r="G190" s="364"/>
      <c r="H190" s="364"/>
      <c r="I190" s="364"/>
      <c r="J190" s="4"/>
      <c r="K190" s="4"/>
      <c r="L190" s="4"/>
      <c r="M190" s="364"/>
      <c r="N190" s="4"/>
      <c r="O190" s="4"/>
    </row>
    <row r="191" ht="12.75" customHeight="1">
      <c r="D191" s="364"/>
      <c r="E191" s="4"/>
      <c r="F191" s="4"/>
      <c r="G191" s="364"/>
      <c r="H191" s="364"/>
      <c r="I191" s="364"/>
      <c r="J191" s="4"/>
      <c r="K191" s="4"/>
      <c r="L191" s="4"/>
      <c r="M191" s="364"/>
      <c r="N191" s="4"/>
      <c r="O191" s="4"/>
    </row>
    <row r="192" ht="12.75" customHeight="1">
      <c r="D192" s="364"/>
      <c r="E192" s="4"/>
      <c r="F192" s="4"/>
      <c r="G192" s="364"/>
      <c r="H192" s="364"/>
      <c r="I192" s="364"/>
      <c r="J192" s="4"/>
      <c r="K192" s="4"/>
      <c r="L192" s="4"/>
      <c r="M192" s="364"/>
      <c r="N192" s="4"/>
      <c r="O192" s="4"/>
    </row>
    <row r="193" ht="12.75" customHeight="1">
      <c r="O193" s="4"/>
    </row>
    <row r="194" ht="12.75" customHeight="1">
      <c r="D194" s="364"/>
      <c r="E194" s="4"/>
      <c r="F194" s="4"/>
      <c r="G194" s="364"/>
      <c r="H194" s="364"/>
      <c r="I194" s="364"/>
      <c r="J194" s="4"/>
      <c r="K194" s="4"/>
      <c r="L194" s="4"/>
      <c r="M194" s="364"/>
      <c r="N194" s="4"/>
      <c r="O194" s="4"/>
    </row>
    <row r="195" ht="12.75" customHeight="1">
      <c r="D195" s="364"/>
      <c r="E195" s="4"/>
      <c r="F195" s="4"/>
      <c r="G195" s="364"/>
      <c r="H195" s="364"/>
      <c r="I195" s="364"/>
      <c r="J195" s="4"/>
      <c r="K195" s="4"/>
      <c r="L195" s="4"/>
      <c r="M195" s="364"/>
      <c r="N195" s="4"/>
      <c r="O195" s="4"/>
    </row>
    <row r="198" ht="12.75" customHeight="1">
      <c r="D198" s="364"/>
      <c r="E198" s="4"/>
      <c r="F198" s="4"/>
      <c r="G198" s="364"/>
      <c r="H198" s="364"/>
      <c r="I198" s="364"/>
      <c r="J198" s="4"/>
      <c r="K198" s="4"/>
      <c r="L198" s="4"/>
      <c r="M198" s="364"/>
      <c r="N198" s="4"/>
      <c r="O198" s="4"/>
    </row>
    <row r="199" ht="12.75" customHeight="1">
      <c r="D199" s="364"/>
      <c r="E199" s="4"/>
      <c r="F199" s="4"/>
      <c r="H199" s="364"/>
      <c r="J199" s="4"/>
      <c r="M199" s="364"/>
      <c r="N199" s="4"/>
      <c r="O199" s="4"/>
    </row>
    <row r="200" ht="12.75" customHeight="1">
      <c r="D200" s="364"/>
      <c r="E200" s="4"/>
      <c r="F200" s="4"/>
      <c r="G200" s="364"/>
      <c r="H200" s="364"/>
      <c r="I200" s="364"/>
      <c r="J200" s="4"/>
      <c r="K200" s="4"/>
      <c r="L200" s="4"/>
      <c r="M200" s="364"/>
      <c r="N200" s="4"/>
      <c r="O200" s="4"/>
    </row>
    <row r="201" ht="12.75" customHeight="1">
      <c r="D201" s="364"/>
      <c r="E201" s="4"/>
      <c r="F201" s="4"/>
      <c r="G201" s="364"/>
      <c r="H201" s="364"/>
      <c r="I201" s="364"/>
      <c r="J201" s="4"/>
      <c r="K201" s="4"/>
      <c r="L201" s="4"/>
      <c r="M201" s="364"/>
      <c r="N201" s="4"/>
      <c r="O201" s="4"/>
    </row>
    <row r="202" ht="12.75" customHeight="1">
      <c r="D202" s="364"/>
      <c r="E202" s="4"/>
      <c r="F202" s="4"/>
      <c r="G202" s="364"/>
      <c r="H202" s="364"/>
      <c r="I202" s="364"/>
      <c r="J202" s="4"/>
      <c r="K202" s="4"/>
      <c r="L202" s="4"/>
      <c r="M202" s="364"/>
      <c r="N202" s="4"/>
      <c r="O202" s="4"/>
    </row>
    <row r="204" ht="12.75" customHeight="1">
      <c r="O204" s="4"/>
    </row>
    <row r="205" ht="12.75" customHeight="1">
      <c r="D205" s="364"/>
      <c r="E205" s="4"/>
      <c r="F205" s="4"/>
      <c r="G205" s="364"/>
      <c r="H205" s="364"/>
      <c r="I205" s="364"/>
      <c r="J205" s="4"/>
      <c r="K205" s="4"/>
      <c r="L205" s="4"/>
      <c r="M205" s="364"/>
      <c r="N205" s="4"/>
      <c r="O205" s="4"/>
    </row>
    <row r="206" ht="12.75" customHeight="1">
      <c r="D206" s="364"/>
      <c r="E206" s="4"/>
      <c r="F206" s="4"/>
      <c r="G206" s="364"/>
      <c r="H206" s="364"/>
      <c r="I206" s="364"/>
      <c r="J206" s="4"/>
      <c r="K206" s="4"/>
      <c r="M206" s="364"/>
      <c r="N206" s="4"/>
      <c r="O206" s="4"/>
    </row>
    <row r="207" ht="12.75" customHeight="1">
      <c r="D207" s="364"/>
      <c r="E207" s="4"/>
      <c r="F207" s="4"/>
      <c r="H207" s="364"/>
      <c r="J207" s="4"/>
      <c r="M207" s="364"/>
      <c r="N207" s="4"/>
      <c r="O207" s="4"/>
    </row>
    <row r="209" ht="12.75" customHeight="1">
      <c r="D209" s="364"/>
      <c r="E209" s="4"/>
      <c r="F209" s="4"/>
      <c r="G209" s="364"/>
      <c r="H209" s="364"/>
      <c r="I209" s="364"/>
      <c r="J209" s="4"/>
      <c r="K209" s="4"/>
      <c r="L209" s="4"/>
      <c r="M209" s="364"/>
      <c r="N209" s="4"/>
      <c r="O209" s="4"/>
    </row>
    <row r="210" ht="12.75" customHeight="1">
      <c r="D210" s="364"/>
      <c r="E210" s="4"/>
      <c r="F210" s="4"/>
      <c r="H210" s="364"/>
      <c r="J210" s="4"/>
      <c r="M210" s="364"/>
      <c r="N210" s="4"/>
      <c r="O210" s="4"/>
    </row>
    <row r="211" ht="12.75" customHeight="1">
      <c r="O211" s="4"/>
    </row>
    <row r="212" ht="12.75" customHeight="1">
      <c r="D212" s="364"/>
      <c r="E212" s="4"/>
      <c r="F212" s="4"/>
      <c r="G212" s="364"/>
      <c r="H212" s="364"/>
      <c r="I212" s="364"/>
      <c r="J212" s="4"/>
      <c r="K212" s="4"/>
      <c r="L212" s="4"/>
      <c r="M212" s="364"/>
      <c r="N212" s="4"/>
      <c r="O212" s="4"/>
    </row>
    <row r="213" ht="12.75" customHeight="1">
      <c r="D213" s="364"/>
      <c r="E213" s="4"/>
      <c r="F213" s="4"/>
      <c r="H213" s="364"/>
      <c r="J213" s="4"/>
      <c r="M213" s="364"/>
      <c r="N213" s="4"/>
      <c r="O213" s="4"/>
    </row>
    <row r="214" ht="12.75" customHeight="1">
      <c r="D214" s="364"/>
      <c r="E214" s="4"/>
      <c r="F214" s="4"/>
      <c r="G214" s="364"/>
      <c r="H214" s="364"/>
      <c r="I214" s="364"/>
      <c r="J214" s="4"/>
      <c r="K214" s="4"/>
      <c r="L214" s="4"/>
      <c r="M214" s="364"/>
      <c r="N214" s="4"/>
      <c r="O214" s="4"/>
    </row>
    <row r="215" ht="12.75" customHeight="1">
      <c r="D215" s="364"/>
      <c r="E215" s="4"/>
      <c r="F215" s="4"/>
      <c r="G215" s="364"/>
      <c r="H215" s="364"/>
      <c r="I215" s="364"/>
      <c r="J215" s="4"/>
      <c r="K215" s="4"/>
      <c r="M215" s="364"/>
      <c r="N215" s="4"/>
      <c r="O215" s="4"/>
    </row>
    <row r="216" ht="12.75" customHeight="1">
      <c r="D216" s="364"/>
      <c r="E216" s="4"/>
      <c r="F216" s="4"/>
      <c r="G216" s="364"/>
      <c r="H216" s="364"/>
      <c r="I216" s="364"/>
      <c r="J216" s="4"/>
      <c r="K216" s="4"/>
      <c r="M216" s="364"/>
      <c r="N216" s="4"/>
      <c r="O216" s="4"/>
    </row>
    <row r="217" ht="12.75" customHeight="1">
      <c r="D217" s="364"/>
      <c r="E217" s="4"/>
      <c r="F217" s="4"/>
      <c r="H217" s="364"/>
      <c r="J217" s="4"/>
      <c r="M217" s="364"/>
      <c r="N217" s="4"/>
      <c r="O217" s="4"/>
    </row>
    <row r="221" ht="12.75" customHeight="1">
      <c r="D221" s="364"/>
      <c r="E221" s="4"/>
      <c r="F221" s="4"/>
      <c r="G221" s="364"/>
      <c r="H221" s="364"/>
      <c r="I221" s="364"/>
      <c r="J221" s="4"/>
      <c r="K221" s="4"/>
      <c r="L221" s="4"/>
      <c r="M221" s="364"/>
      <c r="N221" s="4"/>
      <c r="O221" s="4"/>
    </row>
    <row r="226" ht="12.75" customHeight="1">
      <c r="D226" s="364"/>
      <c r="E226" s="4"/>
      <c r="F226" s="4"/>
      <c r="G226" s="364"/>
      <c r="H226" s="364"/>
      <c r="I226" s="364"/>
      <c r="J226" s="4"/>
      <c r="K226" s="4"/>
      <c r="M226" s="364"/>
      <c r="N226" s="4"/>
      <c r="O226" s="4"/>
    </row>
    <row r="227" ht="12.75" customHeight="1">
      <c r="D227" s="364"/>
      <c r="E227" s="4"/>
      <c r="F227" s="4"/>
      <c r="H227" s="364"/>
      <c r="J227" s="4"/>
      <c r="M227" s="364"/>
      <c r="N227" s="4"/>
      <c r="O227" s="4"/>
    </row>
    <row r="235" ht="12.75" customHeight="1">
      <c r="D235" s="364"/>
      <c r="E235" s="4"/>
      <c r="F235" s="4"/>
      <c r="G235" s="364"/>
      <c r="I235" s="364"/>
      <c r="K235" s="4"/>
      <c r="M235" s="364"/>
      <c r="N235" s="4"/>
      <c r="O235" s="4"/>
    </row>
    <row r="236" ht="12.75" customHeight="1">
      <c r="D236" s="364"/>
      <c r="E236" s="4"/>
      <c r="F236" s="4"/>
      <c r="H236" s="364"/>
      <c r="J236" s="4"/>
      <c r="M236" s="364"/>
      <c r="N236" s="4"/>
      <c r="O236" s="4"/>
    </row>
  </sheetData>
  <mergeCells count="25">
    <mergeCell ref="A1:O1"/>
    <mergeCell ref="A2:O2"/>
    <mergeCell ref="B3:B4"/>
    <mergeCell ref="D3:N3"/>
    <mergeCell ref="O3:O4"/>
    <mergeCell ref="E4:F4"/>
    <mergeCell ref="G4:H4"/>
    <mergeCell ref="I4:J4"/>
    <mergeCell ref="K4:L4"/>
    <mergeCell ref="A5:O5"/>
    <mergeCell ref="A18:O18"/>
    <mergeCell ref="A25:O25"/>
    <mergeCell ref="A44:O44"/>
    <mergeCell ref="A52:O52"/>
    <mergeCell ref="A59:O59"/>
    <mergeCell ref="A69:O69"/>
    <mergeCell ref="A87:O87"/>
    <mergeCell ref="A96:O96"/>
    <mergeCell ref="A110:O110"/>
    <mergeCell ref="A122:O122"/>
    <mergeCell ref="A134:O134"/>
    <mergeCell ref="A139:O139"/>
    <mergeCell ref="F149:G149"/>
    <mergeCell ref="H149:I149"/>
    <mergeCell ref="J149:K149"/>
  </mergeCells>
  <printOptions headings="0" gridLines="0"/>
  <pageMargins left="0.39375000000000004" right="0.39375000000000004" top="0.39375000000000004" bottom="0.39375000000000004" header="0.51180599999999998" footer="0.51180599999999998"/>
  <pageSetup blackAndWhite="0" cellComments="none" copies="1" draft="0" errors="displayed" firstPageNumber="0" fitToHeight="1" fitToWidth="1" horizontalDpi="300" orientation="portrait" pageOrder="downThenOver" paperSize="9" scale="87" useFirstPageNumber="0" usePrinterDefaults="1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15">
      <pane state="frozen" topLeftCell="A4" ySplit="3"/>
      <selection activeCell="A95" activeCellId="0" sqref="A95:A98"/>
    </sheetView>
  </sheetViews>
  <sheetFormatPr baseColWidth="8" customHeight="1" defaultRowHeight="12.75"/>
  <cols>
    <col customWidth="1" min="1" max="1" style="404" width="4.5703100000000001"/>
    <col customWidth="1" min="2" max="2" style="404" width="38.7109375"/>
    <col customWidth="1" min="3" max="3" style="404" width="22.57421875"/>
    <col customWidth="1" min="4" max="4" style="404" width="5.5703100000000001"/>
    <col customWidth="1" min="5" max="6" style="404" width="5"/>
    <col customWidth="1" min="7" max="8" style="404" width="4.5703100000000001"/>
    <col customWidth="1" min="9" max="10" style="404" width="4.4257799999999996"/>
    <col customWidth="1" min="11" max="11" style="404" width="6.4257799999999996"/>
    <col customWidth="1" min="12" max="258" style="6" width="9.1406299999999998"/>
    <col min="259" max="16384" width="9.140625"/>
  </cols>
  <sheetData>
    <row r="1" s="405" customFormat="1" ht="44.25" customHeight="1">
      <c r="A1" s="406" t="s">
        <v>319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ht="22.5" customHeight="1">
      <c r="A2" s="407" t="s">
        <v>498</v>
      </c>
      <c r="B2" s="407" t="s">
        <v>321</v>
      </c>
      <c r="C2" s="407" t="s">
        <v>499</v>
      </c>
      <c r="D2" s="407" t="s">
        <v>5</v>
      </c>
      <c r="E2" s="407"/>
      <c r="F2" s="407"/>
      <c r="G2" s="407"/>
      <c r="H2" s="407"/>
      <c r="I2" s="407"/>
      <c r="J2" s="407"/>
      <c r="K2" s="407" t="s">
        <v>323</v>
      </c>
    </row>
    <row r="3" ht="16.5" customHeight="1">
      <c r="A3" s="407" t="s">
        <v>324</v>
      </c>
      <c r="B3" s="407"/>
      <c r="C3" s="407"/>
      <c r="D3" s="407">
        <v>1</v>
      </c>
      <c r="E3" s="407">
        <v>2</v>
      </c>
      <c r="F3" s="407">
        <v>3</v>
      </c>
      <c r="G3" s="407">
        <v>4</v>
      </c>
      <c r="H3" s="407" t="s">
        <v>325</v>
      </c>
      <c r="I3" s="407" t="s">
        <v>7</v>
      </c>
      <c r="J3" s="407" t="s">
        <v>8</v>
      </c>
      <c r="K3" s="407"/>
    </row>
    <row r="4" s="408" customFormat="1" ht="17.25" customHeight="1">
      <c r="A4" s="409" t="s">
        <v>500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</row>
    <row r="5" s="410" customFormat="1" ht="29.25" customHeight="1">
      <c r="A5" s="411">
        <v>1</v>
      </c>
      <c r="B5" s="412" t="s">
        <v>501</v>
      </c>
      <c r="C5" s="412" t="s">
        <v>502</v>
      </c>
      <c r="D5" s="411"/>
      <c r="E5" s="411">
        <v>2</v>
      </c>
      <c r="F5" s="411">
        <v>2</v>
      </c>
      <c r="G5" s="411"/>
      <c r="H5" s="411">
        <v>3</v>
      </c>
      <c r="I5" s="411"/>
      <c r="J5" s="411"/>
      <c r="K5" s="413">
        <f t="shared" ref="K5:K9" si="77">SUM(D5:J5)</f>
        <v>7</v>
      </c>
    </row>
    <row r="6" ht="15" customHeight="1">
      <c r="A6" s="411">
        <v>2</v>
      </c>
      <c r="B6" s="414" t="s">
        <v>333</v>
      </c>
      <c r="C6" s="414" t="s">
        <v>334</v>
      </c>
      <c r="D6" s="411"/>
      <c r="E6" s="411"/>
      <c r="F6" s="411">
        <v>1</v>
      </c>
      <c r="G6" s="411"/>
      <c r="H6" s="411"/>
      <c r="I6" s="411"/>
      <c r="J6" s="411"/>
      <c r="K6" s="413">
        <f t="shared" si="77"/>
        <v>1</v>
      </c>
    </row>
    <row r="7" s="410" customFormat="1" ht="16.5" customHeight="1">
      <c r="A7" s="411">
        <v>3</v>
      </c>
      <c r="B7" s="412" t="s">
        <v>503</v>
      </c>
      <c r="C7" s="412" t="s">
        <v>504</v>
      </c>
      <c r="D7" s="411"/>
      <c r="E7" s="411">
        <v>1</v>
      </c>
      <c r="F7" s="411">
        <v>5</v>
      </c>
      <c r="G7" s="411"/>
      <c r="H7" s="411">
        <v>3</v>
      </c>
      <c r="I7" s="411"/>
      <c r="J7" s="411"/>
      <c r="K7" s="413">
        <f t="shared" si="77"/>
        <v>9</v>
      </c>
    </row>
    <row r="8" ht="15" customHeight="1">
      <c r="A8" s="411">
        <v>4</v>
      </c>
      <c r="B8" s="412" t="s">
        <v>228</v>
      </c>
      <c r="C8" s="414" t="s">
        <v>505</v>
      </c>
      <c r="D8" s="412"/>
      <c r="E8" s="411"/>
      <c r="F8" s="411"/>
      <c r="G8" s="411"/>
      <c r="H8" s="411">
        <v>1</v>
      </c>
      <c r="I8" s="411"/>
      <c r="J8" s="411"/>
      <c r="K8" s="413">
        <f t="shared" si="77"/>
        <v>1</v>
      </c>
    </row>
    <row r="9" s="410" customFormat="1" ht="16.5" customHeight="1">
      <c r="A9" s="411">
        <v>5</v>
      </c>
      <c r="B9" s="414" t="s">
        <v>495</v>
      </c>
      <c r="C9" s="414" t="s">
        <v>496</v>
      </c>
      <c r="D9" s="411"/>
      <c r="E9" s="411"/>
      <c r="F9" s="411"/>
      <c r="G9" s="411"/>
      <c r="H9" s="411">
        <v>1</v>
      </c>
      <c r="I9" s="411"/>
      <c r="J9" s="411"/>
      <c r="K9" s="413">
        <f t="shared" si="77"/>
        <v>1</v>
      </c>
    </row>
    <row r="10" s="415" customFormat="1" ht="18.75" customHeight="1">
      <c r="A10" s="411">
        <v>6</v>
      </c>
      <c r="B10" s="412" t="s">
        <v>506</v>
      </c>
      <c r="C10" s="412" t="s">
        <v>507</v>
      </c>
      <c r="D10" s="416"/>
      <c r="E10" s="416">
        <v>2</v>
      </c>
      <c r="F10" s="416">
        <v>4</v>
      </c>
      <c r="G10" s="416"/>
      <c r="H10" s="416">
        <v>1</v>
      </c>
      <c r="I10" s="416"/>
      <c r="J10" s="416"/>
      <c r="K10" s="413">
        <f t="shared" ref="K10:K17" si="78">SUM(D10:J10)</f>
        <v>7</v>
      </c>
    </row>
    <row r="11" s="415" customFormat="1" ht="15.949999999999999" customHeight="1">
      <c r="A11" s="411">
        <v>7</v>
      </c>
      <c r="B11" s="414" t="s">
        <v>508</v>
      </c>
      <c r="C11" s="414" t="s">
        <v>509</v>
      </c>
      <c r="D11" s="417"/>
      <c r="E11" s="417">
        <v>3</v>
      </c>
      <c r="F11" s="417"/>
      <c r="G11" s="417"/>
      <c r="H11" s="417"/>
      <c r="I11" s="417"/>
      <c r="J11" s="417"/>
      <c r="K11" s="413">
        <f t="shared" si="78"/>
        <v>3</v>
      </c>
    </row>
    <row r="12" s="415" customFormat="1" ht="15.949999999999999" customHeight="1">
      <c r="A12" s="411">
        <v>8</v>
      </c>
      <c r="B12" s="412" t="s">
        <v>510</v>
      </c>
      <c r="C12" s="418" t="s">
        <v>511</v>
      </c>
      <c r="D12" s="419"/>
      <c r="E12" s="420">
        <v>2</v>
      </c>
      <c r="F12" s="419"/>
      <c r="G12" s="419"/>
      <c r="H12" s="419"/>
      <c r="I12" s="419"/>
      <c r="J12" s="419"/>
      <c r="K12" s="413">
        <f t="shared" si="78"/>
        <v>2</v>
      </c>
    </row>
    <row r="13" s="415" customFormat="1" ht="15.949999999999999" customHeight="1">
      <c r="A13" s="411">
        <v>9</v>
      </c>
      <c r="B13" s="414" t="s">
        <v>512</v>
      </c>
      <c r="C13" s="414" t="s">
        <v>513</v>
      </c>
      <c r="D13" s="421"/>
      <c r="E13" s="421"/>
      <c r="F13" s="421"/>
      <c r="G13" s="421"/>
      <c r="H13" s="421">
        <v>1</v>
      </c>
      <c r="I13" s="421"/>
      <c r="J13" s="421"/>
      <c r="K13" s="413">
        <f t="shared" si="78"/>
        <v>1</v>
      </c>
    </row>
    <row r="14" s="415" customFormat="1" ht="15.949999999999999" customHeight="1">
      <c r="A14" s="411">
        <v>10</v>
      </c>
      <c r="B14" s="414" t="s">
        <v>514</v>
      </c>
      <c r="C14" s="414" t="s">
        <v>515</v>
      </c>
      <c r="D14" s="421"/>
      <c r="E14" s="421">
        <v>2</v>
      </c>
      <c r="F14" s="421">
        <v>2</v>
      </c>
      <c r="G14" s="421"/>
      <c r="H14" s="421">
        <v>2</v>
      </c>
      <c r="I14" s="421"/>
      <c r="J14" s="421"/>
      <c r="K14" s="413">
        <f t="shared" si="78"/>
        <v>6</v>
      </c>
    </row>
    <row r="15" s="415" customFormat="1" ht="19.5" customHeight="1">
      <c r="A15" s="411">
        <v>11</v>
      </c>
      <c r="B15" s="412" t="s">
        <v>516</v>
      </c>
      <c r="C15" s="412" t="s">
        <v>517</v>
      </c>
      <c r="D15" s="416"/>
      <c r="E15" s="416"/>
      <c r="F15" s="416"/>
      <c r="G15" s="416"/>
      <c r="H15" s="416">
        <v>1</v>
      </c>
      <c r="I15" s="416"/>
      <c r="J15" s="416"/>
      <c r="K15" s="413">
        <f t="shared" si="78"/>
        <v>1</v>
      </c>
    </row>
    <row r="16" s="398" customFormat="1" ht="17.25" customHeight="1">
      <c r="A16" s="411">
        <v>12</v>
      </c>
      <c r="B16" s="414" t="s">
        <v>195</v>
      </c>
      <c r="C16" s="414" t="s">
        <v>518</v>
      </c>
      <c r="D16" s="411"/>
      <c r="E16" s="411">
        <v>3</v>
      </c>
      <c r="F16" s="411"/>
      <c r="G16" s="411"/>
      <c r="H16" s="411"/>
      <c r="I16" s="411"/>
      <c r="J16" s="411"/>
      <c r="K16" s="413">
        <f t="shared" si="78"/>
        <v>3</v>
      </c>
    </row>
    <row r="17" s="415" customFormat="1" ht="15.949999999999999" customHeight="1">
      <c r="A17" s="411">
        <v>13</v>
      </c>
      <c r="B17" s="412" t="s">
        <v>338</v>
      </c>
      <c r="C17" s="412" t="s">
        <v>339</v>
      </c>
      <c r="D17" s="416"/>
      <c r="E17" s="416">
        <v>2</v>
      </c>
      <c r="F17" s="416"/>
      <c r="G17" s="416"/>
      <c r="H17" s="416">
        <v>3</v>
      </c>
      <c r="I17" s="416"/>
      <c r="J17" s="416"/>
      <c r="K17" s="413">
        <f t="shared" si="78"/>
        <v>5</v>
      </c>
    </row>
    <row r="18" ht="21" customHeight="1">
      <c r="A18" s="411"/>
      <c r="B18" s="422" t="s">
        <v>348</v>
      </c>
      <c r="C18" s="422"/>
      <c r="D18" s="413">
        <f>SUM(D5:D17)</f>
        <v>0</v>
      </c>
      <c r="E18" s="413">
        <f>SUM(E5:E17)</f>
        <v>17</v>
      </c>
      <c r="F18" s="413">
        <f>SUM(F5:F17)</f>
        <v>14</v>
      </c>
      <c r="G18" s="413">
        <f>SUM(G5:G17)</f>
        <v>0</v>
      </c>
      <c r="H18" s="413">
        <f>SUM(H5:H17)</f>
        <v>16</v>
      </c>
      <c r="I18" s="413">
        <f>SUM(I5:I17)</f>
        <v>0</v>
      </c>
      <c r="J18" s="413">
        <f>SUM(J5:J17)</f>
        <v>0</v>
      </c>
      <c r="K18" s="413">
        <f>SUM(K5:K17)</f>
        <v>47</v>
      </c>
    </row>
    <row r="19" ht="19.5" customHeight="1">
      <c r="A19" s="409" t="s">
        <v>519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</row>
    <row r="20" ht="15" customHeight="1">
      <c r="A20" s="411">
        <v>1</v>
      </c>
      <c r="B20" s="412" t="s">
        <v>338</v>
      </c>
      <c r="C20" s="412" t="s">
        <v>339</v>
      </c>
      <c r="D20" s="411"/>
      <c r="E20" s="411">
        <v>2</v>
      </c>
      <c r="F20" s="411"/>
      <c r="G20" s="411"/>
      <c r="H20" s="411"/>
      <c r="I20" s="411"/>
      <c r="J20" s="411"/>
      <c r="K20" s="423">
        <f t="shared" ref="K20:K31" si="79">SUM(D20:J20)</f>
        <v>2</v>
      </c>
    </row>
    <row r="21" ht="15" customHeight="1">
      <c r="A21" s="411">
        <v>2</v>
      </c>
      <c r="B21" s="414" t="s">
        <v>508</v>
      </c>
      <c r="C21" s="414" t="s">
        <v>509</v>
      </c>
      <c r="D21" s="411"/>
      <c r="E21" s="411">
        <v>5</v>
      </c>
      <c r="F21" s="411"/>
      <c r="G21" s="411">
        <v>2</v>
      </c>
      <c r="H21" s="411"/>
      <c r="I21" s="411"/>
      <c r="J21" s="411"/>
      <c r="K21" s="423">
        <f t="shared" si="79"/>
        <v>7</v>
      </c>
    </row>
    <row r="22" s="410" customFormat="1" ht="28.5" customHeight="1">
      <c r="A22" s="411">
        <v>3</v>
      </c>
      <c r="B22" s="412" t="s">
        <v>501</v>
      </c>
      <c r="C22" s="412" t="s">
        <v>502</v>
      </c>
      <c r="D22" s="411"/>
      <c r="E22" s="411">
        <v>3</v>
      </c>
      <c r="F22" s="411"/>
      <c r="G22" s="411">
        <v>2</v>
      </c>
      <c r="H22" s="411"/>
      <c r="I22" s="411"/>
      <c r="J22" s="411"/>
      <c r="K22" s="423">
        <f t="shared" si="79"/>
        <v>5</v>
      </c>
    </row>
    <row r="23" s="410" customFormat="1" ht="16.5" customHeight="1">
      <c r="A23" s="411">
        <v>4</v>
      </c>
      <c r="B23" s="414" t="s">
        <v>520</v>
      </c>
      <c r="C23" s="414" t="s">
        <v>521</v>
      </c>
      <c r="D23" s="411"/>
      <c r="E23" s="411"/>
      <c r="F23" s="411"/>
      <c r="G23" s="411">
        <v>1</v>
      </c>
      <c r="H23" s="411"/>
      <c r="I23" s="411"/>
      <c r="J23" s="411"/>
      <c r="K23" s="423">
        <f t="shared" si="79"/>
        <v>1</v>
      </c>
    </row>
    <row r="24" s="410" customFormat="1" ht="16.5" customHeight="1">
      <c r="A24" s="411">
        <v>5</v>
      </c>
      <c r="B24" s="414" t="s">
        <v>195</v>
      </c>
      <c r="C24" s="414" t="s">
        <v>518</v>
      </c>
      <c r="D24" s="411"/>
      <c r="E24" s="411">
        <v>3</v>
      </c>
      <c r="F24" s="411"/>
      <c r="G24" s="411"/>
      <c r="H24" s="411"/>
      <c r="I24" s="411"/>
      <c r="J24" s="411"/>
      <c r="K24" s="423">
        <f t="shared" si="79"/>
        <v>3</v>
      </c>
    </row>
    <row r="25" ht="15" customHeight="1">
      <c r="A25" s="411">
        <v>6</v>
      </c>
      <c r="B25" s="412" t="s">
        <v>522</v>
      </c>
      <c r="C25" s="412" t="s">
        <v>515</v>
      </c>
      <c r="D25" s="412"/>
      <c r="E25" s="411">
        <v>3</v>
      </c>
      <c r="F25" s="411"/>
      <c r="G25" s="411">
        <v>2</v>
      </c>
      <c r="H25" s="411"/>
      <c r="I25" s="411">
        <v>1</v>
      </c>
      <c r="J25" s="411"/>
      <c r="K25" s="423">
        <f t="shared" si="79"/>
        <v>6</v>
      </c>
    </row>
    <row r="26" ht="15" customHeight="1">
      <c r="A26" s="411">
        <v>7</v>
      </c>
      <c r="B26" s="414" t="s">
        <v>228</v>
      </c>
      <c r="C26" s="414" t="s">
        <v>505</v>
      </c>
      <c r="D26" s="412"/>
      <c r="E26" s="411"/>
      <c r="F26" s="411"/>
      <c r="G26" s="411">
        <v>1</v>
      </c>
      <c r="H26" s="411"/>
      <c r="I26" s="411"/>
      <c r="J26" s="411"/>
      <c r="K26" s="423">
        <f t="shared" si="79"/>
        <v>1</v>
      </c>
    </row>
    <row r="27" s="410" customFormat="1" ht="16.5" customHeight="1">
      <c r="A27" s="411">
        <v>8</v>
      </c>
      <c r="B27" s="414" t="s">
        <v>495</v>
      </c>
      <c r="C27" s="414" t="s">
        <v>496</v>
      </c>
      <c r="D27" s="411"/>
      <c r="E27" s="411"/>
      <c r="F27" s="411"/>
      <c r="G27" s="411">
        <v>1</v>
      </c>
      <c r="H27" s="411"/>
      <c r="I27" s="411"/>
      <c r="J27" s="411">
        <v>1</v>
      </c>
      <c r="K27" s="423">
        <f t="shared" si="79"/>
        <v>2</v>
      </c>
    </row>
    <row r="28" s="410" customFormat="1" ht="18" customHeight="1">
      <c r="A28" s="411">
        <v>9</v>
      </c>
      <c r="B28" s="414" t="s">
        <v>506</v>
      </c>
      <c r="C28" s="414" t="s">
        <v>507</v>
      </c>
      <c r="D28" s="411"/>
      <c r="E28" s="411"/>
      <c r="F28" s="411"/>
      <c r="G28" s="411">
        <v>1</v>
      </c>
      <c r="H28" s="411"/>
      <c r="I28" s="411"/>
      <c r="J28" s="411"/>
      <c r="K28" s="423">
        <f t="shared" si="79"/>
        <v>1</v>
      </c>
    </row>
    <row r="29" s="410" customFormat="1" ht="16.5" customHeight="1">
      <c r="A29" s="411">
        <v>10</v>
      </c>
      <c r="B29" s="412" t="s">
        <v>503</v>
      </c>
      <c r="C29" s="412" t="s">
        <v>504</v>
      </c>
      <c r="D29" s="411"/>
      <c r="E29" s="411">
        <v>1</v>
      </c>
      <c r="F29" s="411"/>
      <c r="G29" s="411">
        <v>4</v>
      </c>
      <c r="H29" s="411"/>
      <c r="I29" s="411"/>
      <c r="J29" s="411"/>
      <c r="K29" s="423">
        <f t="shared" si="79"/>
        <v>5</v>
      </c>
    </row>
    <row r="30" ht="15" customHeight="1">
      <c r="A30" s="411">
        <v>11</v>
      </c>
      <c r="B30" s="412" t="s">
        <v>510</v>
      </c>
      <c r="C30" s="412" t="s">
        <v>511</v>
      </c>
      <c r="D30" s="411"/>
      <c r="E30" s="411"/>
      <c r="F30" s="411"/>
      <c r="G30" s="411">
        <v>1</v>
      </c>
      <c r="H30" s="411"/>
      <c r="I30" s="411"/>
      <c r="J30" s="411"/>
      <c r="K30" s="423">
        <f t="shared" si="79"/>
        <v>1</v>
      </c>
    </row>
    <row r="31" ht="15.949999999999999" customHeight="1">
      <c r="A31" s="411">
        <v>12</v>
      </c>
      <c r="B31" s="412" t="s">
        <v>523</v>
      </c>
      <c r="C31" s="412" t="s">
        <v>524</v>
      </c>
      <c r="D31" s="416"/>
      <c r="E31" s="416">
        <v>1</v>
      </c>
      <c r="F31" s="416"/>
      <c r="G31" s="416">
        <v>7</v>
      </c>
      <c r="H31" s="416"/>
      <c r="I31" s="416"/>
      <c r="J31" s="416"/>
      <c r="K31" s="423">
        <f t="shared" si="79"/>
        <v>8</v>
      </c>
    </row>
    <row r="32" ht="21" customHeight="1">
      <c r="A32" s="411"/>
      <c r="B32" s="422" t="s">
        <v>348</v>
      </c>
      <c r="C32" s="422"/>
      <c r="D32" s="413">
        <f>SUM(D20:D31)</f>
        <v>0</v>
      </c>
      <c r="E32" s="413">
        <f>SUM(E20:E31)</f>
        <v>18</v>
      </c>
      <c r="F32" s="413">
        <f>SUM(F20:F31)</f>
        <v>0</v>
      </c>
      <c r="G32" s="413">
        <f>SUM(G20:G31)</f>
        <v>22</v>
      </c>
      <c r="H32" s="413">
        <f>SUM(H20:H31)</f>
        <v>0</v>
      </c>
      <c r="I32" s="413">
        <f>SUM(I20:I31)</f>
        <v>1</v>
      </c>
      <c r="J32" s="413">
        <f>SUM(J20:J31)</f>
        <v>1</v>
      </c>
      <c r="K32" s="413">
        <f>SUM(K20:K31)</f>
        <v>42</v>
      </c>
    </row>
    <row r="33" ht="24.399999999999999" customHeight="1">
      <c r="A33" s="409" t="s">
        <v>525</v>
      </c>
      <c r="B33" s="409"/>
      <c r="C33" s="409"/>
      <c r="D33" s="409"/>
      <c r="E33" s="409"/>
      <c r="F33" s="409"/>
      <c r="G33" s="409"/>
      <c r="H33" s="409"/>
      <c r="I33" s="409"/>
      <c r="J33" s="409"/>
      <c r="K33" s="409"/>
    </row>
    <row r="34" ht="15" customHeight="1">
      <c r="A34" s="411">
        <v>1</v>
      </c>
      <c r="B34" s="412" t="s">
        <v>526</v>
      </c>
      <c r="C34" s="412" t="s">
        <v>527</v>
      </c>
      <c r="D34" s="412"/>
      <c r="E34" s="411"/>
      <c r="F34" s="411"/>
      <c r="G34" s="411">
        <v>2</v>
      </c>
      <c r="H34" s="411"/>
      <c r="I34" s="411"/>
      <c r="J34" s="411"/>
      <c r="K34" s="413">
        <f t="shared" ref="K34:K51" si="80">SUM(D34:J34)</f>
        <v>2</v>
      </c>
    </row>
    <row r="35" ht="15" customHeight="1">
      <c r="A35" s="411">
        <v>2</v>
      </c>
      <c r="B35" s="414" t="s">
        <v>495</v>
      </c>
      <c r="C35" s="414" t="s">
        <v>496</v>
      </c>
      <c r="D35" s="412"/>
      <c r="E35" s="411">
        <v>1</v>
      </c>
      <c r="F35" s="411"/>
      <c r="G35" s="411"/>
      <c r="H35" s="411"/>
      <c r="I35" s="411">
        <v>1</v>
      </c>
      <c r="J35" s="411"/>
      <c r="K35" s="413">
        <f t="shared" si="80"/>
        <v>2</v>
      </c>
    </row>
    <row r="36" ht="15" customHeight="1">
      <c r="A36" s="411">
        <v>3</v>
      </c>
      <c r="B36" s="414" t="s">
        <v>520</v>
      </c>
      <c r="C36" s="414" t="s">
        <v>521</v>
      </c>
      <c r="D36" s="412"/>
      <c r="E36" s="411"/>
      <c r="F36" s="411"/>
      <c r="G36" s="411"/>
      <c r="H36" s="411"/>
      <c r="I36" s="411">
        <v>1</v>
      </c>
      <c r="J36" s="411"/>
      <c r="K36" s="413">
        <f t="shared" si="80"/>
        <v>1</v>
      </c>
    </row>
    <row r="37" ht="15" customHeight="1">
      <c r="A37" s="411">
        <v>4</v>
      </c>
      <c r="B37" s="412" t="s">
        <v>522</v>
      </c>
      <c r="C37" s="412" t="s">
        <v>515</v>
      </c>
      <c r="D37" s="412">
        <v>1</v>
      </c>
      <c r="E37" s="411">
        <v>1</v>
      </c>
      <c r="F37" s="411"/>
      <c r="G37" s="411"/>
      <c r="H37" s="411"/>
      <c r="I37" s="411">
        <v>1</v>
      </c>
      <c r="J37" s="411"/>
      <c r="K37" s="413">
        <f t="shared" si="80"/>
        <v>3</v>
      </c>
    </row>
    <row r="38" ht="15" customHeight="1">
      <c r="A38" s="411">
        <v>5</v>
      </c>
      <c r="B38" s="412" t="s">
        <v>187</v>
      </c>
      <c r="C38" s="412" t="s">
        <v>528</v>
      </c>
      <c r="D38" s="412"/>
      <c r="E38" s="411"/>
      <c r="F38" s="411">
        <v>2</v>
      </c>
      <c r="G38" s="411"/>
      <c r="H38" s="411"/>
      <c r="I38" s="411"/>
      <c r="J38" s="411"/>
      <c r="K38" s="413">
        <f t="shared" si="80"/>
        <v>2</v>
      </c>
    </row>
    <row r="39" s="415" customFormat="1" ht="15.949999999999999" customHeight="1">
      <c r="A39" s="411">
        <v>6</v>
      </c>
      <c r="B39" s="412" t="s">
        <v>503</v>
      </c>
      <c r="C39" s="412" t="s">
        <v>504</v>
      </c>
      <c r="D39" s="416"/>
      <c r="E39" s="416">
        <v>1</v>
      </c>
      <c r="F39" s="416"/>
      <c r="G39" s="416"/>
      <c r="H39" s="416"/>
      <c r="I39" s="416"/>
      <c r="J39" s="416"/>
      <c r="K39" s="413">
        <f t="shared" si="80"/>
        <v>1</v>
      </c>
    </row>
    <row r="40" s="415" customFormat="1" ht="31.5" customHeight="1">
      <c r="A40" s="411">
        <v>7</v>
      </c>
      <c r="B40" s="412" t="s">
        <v>501</v>
      </c>
      <c r="C40" s="412" t="s">
        <v>502</v>
      </c>
      <c r="D40" s="416"/>
      <c r="E40" s="416"/>
      <c r="F40" s="416">
        <v>1</v>
      </c>
      <c r="G40" s="416">
        <v>1</v>
      </c>
      <c r="H40" s="416"/>
      <c r="I40" s="416"/>
      <c r="J40" s="416"/>
      <c r="K40" s="413">
        <f t="shared" si="80"/>
        <v>2</v>
      </c>
    </row>
    <row r="41" s="415" customFormat="1" ht="31.5" customHeight="1">
      <c r="A41" s="411">
        <v>8</v>
      </c>
      <c r="B41" s="412" t="s">
        <v>108</v>
      </c>
      <c r="C41" s="412" t="s">
        <v>474</v>
      </c>
      <c r="D41" s="416"/>
      <c r="E41" s="416"/>
      <c r="F41" s="416"/>
      <c r="G41" s="416"/>
      <c r="H41" s="416"/>
      <c r="I41" s="416">
        <v>1</v>
      </c>
      <c r="J41" s="416"/>
      <c r="K41" s="413">
        <f t="shared" si="80"/>
        <v>1</v>
      </c>
    </row>
    <row r="42" s="415" customFormat="1" ht="20.25" customHeight="1">
      <c r="A42" s="411">
        <v>9</v>
      </c>
      <c r="B42" s="412" t="s">
        <v>529</v>
      </c>
      <c r="C42" s="412" t="s">
        <v>530</v>
      </c>
      <c r="D42" s="416"/>
      <c r="E42" s="416"/>
      <c r="F42" s="416">
        <v>13</v>
      </c>
      <c r="G42" s="416"/>
      <c r="H42" s="416"/>
      <c r="I42" s="416"/>
      <c r="J42" s="416"/>
      <c r="K42" s="413">
        <f t="shared" si="80"/>
        <v>13</v>
      </c>
    </row>
    <row r="43" s="415" customFormat="1" ht="16.5" customHeight="1">
      <c r="A43" s="411">
        <v>10</v>
      </c>
      <c r="B43" s="412" t="s">
        <v>506</v>
      </c>
      <c r="C43" s="412" t="s">
        <v>507</v>
      </c>
      <c r="D43" s="416"/>
      <c r="E43" s="424"/>
      <c r="F43" s="424"/>
      <c r="G43" s="425">
        <v>6</v>
      </c>
      <c r="H43" s="425"/>
      <c r="I43" s="425">
        <v>1</v>
      </c>
      <c r="J43" s="425">
        <v>1</v>
      </c>
      <c r="K43" s="413">
        <f t="shared" si="80"/>
        <v>8</v>
      </c>
    </row>
    <row r="44" s="415" customFormat="1" ht="15.949999999999999" customHeight="1">
      <c r="A44" s="411">
        <v>11</v>
      </c>
      <c r="B44" s="414" t="s">
        <v>468</v>
      </c>
      <c r="C44" s="414" t="s">
        <v>469</v>
      </c>
      <c r="D44" s="416"/>
      <c r="E44" s="416">
        <v>2</v>
      </c>
      <c r="F44" s="416"/>
      <c r="G44" s="416">
        <v>1</v>
      </c>
      <c r="H44" s="416"/>
      <c r="I44" s="416"/>
      <c r="J44" s="416"/>
      <c r="K44" s="413">
        <f t="shared" si="80"/>
        <v>3</v>
      </c>
    </row>
    <row r="45" s="415" customFormat="1" ht="15.949999999999999" customHeight="1">
      <c r="A45" s="411">
        <v>12</v>
      </c>
      <c r="B45" s="412" t="s">
        <v>531</v>
      </c>
      <c r="C45" s="412" t="s">
        <v>532</v>
      </c>
      <c r="D45" s="416"/>
      <c r="E45" s="416">
        <v>1</v>
      </c>
      <c r="F45" s="416"/>
      <c r="G45" s="416"/>
      <c r="H45" s="416"/>
      <c r="I45" s="416"/>
      <c r="J45" s="416"/>
      <c r="K45" s="413">
        <f t="shared" si="80"/>
        <v>1</v>
      </c>
    </row>
    <row r="46" s="415" customFormat="1" ht="15.949999999999999" customHeight="1">
      <c r="A46" s="411">
        <v>13</v>
      </c>
      <c r="B46" s="412" t="s">
        <v>533</v>
      </c>
      <c r="C46" s="412" t="s">
        <v>534</v>
      </c>
      <c r="D46" s="416"/>
      <c r="E46" s="416">
        <v>1</v>
      </c>
      <c r="F46" s="416"/>
      <c r="G46" s="416"/>
      <c r="H46" s="416"/>
      <c r="I46" s="416"/>
      <c r="J46" s="416"/>
      <c r="K46" s="413">
        <f t="shared" si="80"/>
        <v>1</v>
      </c>
    </row>
    <row r="47" s="415" customFormat="1" ht="15.949999999999999" customHeight="1">
      <c r="A47" s="411">
        <v>14</v>
      </c>
      <c r="B47" s="412" t="s">
        <v>535</v>
      </c>
      <c r="C47" s="412" t="s">
        <v>536</v>
      </c>
      <c r="D47" s="416"/>
      <c r="E47" s="416">
        <v>2</v>
      </c>
      <c r="F47" s="416"/>
      <c r="G47" s="416"/>
      <c r="H47" s="416"/>
      <c r="I47" s="416">
        <v>3</v>
      </c>
      <c r="J47" s="416"/>
      <c r="K47" s="413">
        <f t="shared" si="80"/>
        <v>5</v>
      </c>
    </row>
    <row r="48" s="415" customFormat="1" ht="15.949999999999999" customHeight="1">
      <c r="A48" s="411">
        <v>15</v>
      </c>
      <c r="B48" s="412" t="s">
        <v>537</v>
      </c>
      <c r="C48" s="412" t="s">
        <v>538</v>
      </c>
      <c r="D48" s="416"/>
      <c r="E48" s="416"/>
      <c r="F48" s="416"/>
      <c r="G48" s="416"/>
      <c r="H48" s="416"/>
      <c r="I48" s="416">
        <v>1</v>
      </c>
      <c r="J48" s="416"/>
      <c r="K48" s="413">
        <f t="shared" si="80"/>
        <v>1</v>
      </c>
    </row>
    <row r="49" s="415" customFormat="1" ht="15.949999999999999" customHeight="1">
      <c r="A49" s="411">
        <v>16</v>
      </c>
      <c r="B49" s="412" t="s">
        <v>539</v>
      </c>
      <c r="C49" s="412" t="s">
        <v>540</v>
      </c>
      <c r="D49" s="416"/>
      <c r="E49" s="416"/>
      <c r="F49" s="416"/>
      <c r="G49" s="416"/>
      <c r="H49" s="416"/>
      <c r="I49" s="416">
        <v>1</v>
      </c>
      <c r="J49" s="416"/>
      <c r="K49" s="413">
        <f t="shared" si="80"/>
        <v>1</v>
      </c>
    </row>
    <row r="50" s="415" customFormat="1" ht="15.949999999999999" customHeight="1">
      <c r="A50" s="411">
        <v>17</v>
      </c>
      <c r="B50" s="412" t="s">
        <v>541</v>
      </c>
      <c r="C50" s="412" t="s">
        <v>542</v>
      </c>
      <c r="D50" s="416"/>
      <c r="E50" s="416"/>
      <c r="F50" s="416"/>
      <c r="G50" s="416"/>
      <c r="H50" s="416"/>
      <c r="I50" s="416">
        <v>1</v>
      </c>
      <c r="J50" s="416"/>
      <c r="K50" s="413">
        <f t="shared" si="80"/>
        <v>1</v>
      </c>
    </row>
    <row r="51" s="415" customFormat="1" ht="18.75" customHeight="1">
      <c r="A51" s="411">
        <v>18</v>
      </c>
      <c r="B51" s="412" t="s">
        <v>516</v>
      </c>
      <c r="C51" s="412" t="s">
        <v>543</v>
      </c>
      <c r="D51" s="416"/>
      <c r="E51" s="416">
        <v>1</v>
      </c>
      <c r="F51" s="416"/>
      <c r="G51" s="416"/>
      <c r="H51" s="416"/>
      <c r="I51" s="416">
        <v>1</v>
      </c>
      <c r="J51" s="416"/>
      <c r="K51" s="413">
        <f t="shared" si="80"/>
        <v>2</v>
      </c>
    </row>
    <row r="52" ht="22.5" customHeight="1">
      <c r="A52" s="411"/>
      <c r="B52" s="422" t="s">
        <v>348</v>
      </c>
      <c r="C52" s="422"/>
      <c r="D52" s="413">
        <f>SUM(D34:D51)</f>
        <v>1</v>
      </c>
      <c r="E52" s="413">
        <f>SUM(E34:E51)</f>
        <v>10</v>
      </c>
      <c r="F52" s="413">
        <f>SUM(F34:F51)</f>
        <v>16</v>
      </c>
      <c r="G52" s="413">
        <f>SUM(G34:G51)</f>
        <v>10</v>
      </c>
      <c r="H52" s="413">
        <f>SUM(H34:H51)</f>
        <v>0</v>
      </c>
      <c r="I52" s="413">
        <f>SUM(I34:I51)</f>
        <v>12</v>
      </c>
      <c r="J52" s="413">
        <f>SUM(J34:J51)</f>
        <v>1</v>
      </c>
      <c r="K52" s="413">
        <f>SUM(K34:K51)</f>
        <v>50</v>
      </c>
    </row>
    <row r="53" ht="24.399999999999999" customHeight="1">
      <c r="A53" s="409" t="s">
        <v>544</v>
      </c>
      <c r="B53" s="409"/>
      <c r="C53" s="409"/>
      <c r="D53" s="409"/>
      <c r="E53" s="409"/>
      <c r="F53" s="409"/>
      <c r="G53" s="409"/>
      <c r="H53" s="409"/>
      <c r="I53" s="409"/>
      <c r="J53" s="409"/>
      <c r="K53" s="409"/>
    </row>
    <row r="54" ht="15" customHeight="1">
      <c r="A54" s="411">
        <v>1</v>
      </c>
      <c r="B54" s="412" t="s">
        <v>545</v>
      </c>
      <c r="C54" s="412" t="s">
        <v>442</v>
      </c>
      <c r="D54" s="411"/>
      <c r="E54" s="411"/>
      <c r="F54" s="411"/>
      <c r="G54" s="411"/>
      <c r="H54" s="411"/>
      <c r="I54" s="411">
        <v>2</v>
      </c>
      <c r="J54" s="411"/>
      <c r="K54" s="413">
        <f t="shared" ref="K54:K59" si="81">SUM(D54:J54)</f>
        <v>2</v>
      </c>
    </row>
    <row r="55" s="410" customFormat="1" ht="30.75" customHeight="1">
      <c r="A55" s="411">
        <v>2</v>
      </c>
      <c r="B55" s="412" t="s">
        <v>501</v>
      </c>
      <c r="C55" s="412" t="s">
        <v>502</v>
      </c>
      <c r="D55" s="411"/>
      <c r="E55" s="411"/>
      <c r="F55" s="411"/>
      <c r="G55" s="411">
        <v>1</v>
      </c>
      <c r="H55" s="411"/>
      <c r="I55" s="411"/>
      <c r="J55" s="411"/>
      <c r="K55" s="413">
        <f t="shared" si="81"/>
        <v>1</v>
      </c>
    </row>
    <row r="56" s="410" customFormat="1" ht="21" customHeight="1">
      <c r="A56" s="411">
        <v>3</v>
      </c>
      <c r="B56" s="414" t="s">
        <v>508</v>
      </c>
      <c r="C56" s="414" t="s">
        <v>509</v>
      </c>
      <c r="D56" s="411">
        <v>1</v>
      </c>
      <c r="E56" s="411"/>
      <c r="F56" s="411"/>
      <c r="G56" s="411"/>
      <c r="H56" s="411"/>
      <c r="I56" s="411"/>
      <c r="J56" s="411"/>
      <c r="K56" s="413">
        <f t="shared" si="81"/>
        <v>1</v>
      </c>
    </row>
    <row r="57" s="410" customFormat="1" ht="16.5" customHeight="1">
      <c r="A57" s="411">
        <v>4</v>
      </c>
      <c r="B57" s="414" t="s">
        <v>187</v>
      </c>
      <c r="C57" s="414" t="s">
        <v>528</v>
      </c>
      <c r="D57" s="411"/>
      <c r="E57" s="411"/>
      <c r="F57" s="411"/>
      <c r="G57" s="411">
        <v>1</v>
      </c>
      <c r="H57" s="411"/>
      <c r="I57" s="411"/>
      <c r="J57" s="411"/>
      <c r="K57" s="413">
        <f t="shared" si="81"/>
        <v>1</v>
      </c>
    </row>
    <row r="58" s="410" customFormat="1" ht="16.5" customHeight="1">
      <c r="A58" s="411">
        <v>5</v>
      </c>
      <c r="B58" s="412" t="s">
        <v>546</v>
      </c>
      <c r="C58" s="412" t="s">
        <v>547</v>
      </c>
      <c r="D58" s="411"/>
      <c r="E58" s="411"/>
      <c r="F58" s="411">
        <v>21</v>
      </c>
      <c r="G58" s="411"/>
      <c r="H58" s="411"/>
      <c r="I58" s="411"/>
      <c r="J58" s="411"/>
      <c r="K58" s="413">
        <f t="shared" si="81"/>
        <v>21</v>
      </c>
    </row>
    <row r="59" s="410" customFormat="1" ht="16.5" customHeight="1">
      <c r="A59" s="411">
        <v>6</v>
      </c>
      <c r="B59" s="412" t="s">
        <v>531</v>
      </c>
      <c r="C59" s="412" t="s">
        <v>548</v>
      </c>
      <c r="D59" s="411"/>
      <c r="E59" s="411"/>
      <c r="F59" s="411"/>
      <c r="G59" s="411"/>
      <c r="H59" s="411"/>
      <c r="I59" s="411">
        <v>1</v>
      </c>
      <c r="J59" s="411"/>
      <c r="K59" s="413">
        <f t="shared" si="81"/>
        <v>1</v>
      </c>
    </row>
    <row r="60" ht="22.5" customHeight="1">
      <c r="A60" s="411"/>
      <c r="B60" s="422" t="s">
        <v>348</v>
      </c>
      <c r="C60" s="422"/>
      <c r="D60" s="413">
        <f>SUM(D54:D59)</f>
        <v>1</v>
      </c>
      <c r="E60" s="413">
        <f>SUM(E54:E59)</f>
        <v>0</v>
      </c>
      <c r="F60" s="413">
        <f>SUM(F54:F59)</f>
        <v>21</v>
      </c>
      <c r="G60" s="413">
        <f>SUM(G54:G59)</f>
        <v>2</v>
      </c>
      <c r="H60" s="413">
        <f>SUM(H54:H59)</f>
        <v>0</v>
      </c>
      <c r="I60" s="413">
        <f>SUM(I54:I59)</f>
        <v>3</v>
      </c>
      <c r="J60" s="413">
        <f>SUM(J54:J59)</f>
        <v>0</v>
      </c>
      <c r="K60" s="413">
        <f>SUM(K54:K59)</f>
        <v>27</v>
      </c>
    </row>
    <row r="61" ht="36" customHeight="1">
      <c r="A61" s="409" t="s">
        <v>549</v>
      </c>
      <c r="B61" s="409"/>
      <c r="C61" s="409"/>
      <c r="D61" s="409"/>
      <c r="E61" s="409"/>
      <c r="F61" s="409"/>
      <c r="G61" s="409"/>
      <c r="H61" s="409"/>
      <c r="I61" s="409"/>
      <c r="J61" s="409"/>
      <c r="K61" s="409"/>
    </row>
    <row r="62" s="410" customFormat="1" ht="31.5" customHeight="1">
      <c r="A62" s="411">
        <v>1</v>
      </c>
      <c r="B62" s="412" t="s">
        <v>501</v>
      </c>
      <c r="C62" s="412" t="s">
        <v>502</v>
      </c>
      <c r="D62" s="411">
        <v>3</v>
      </c>
      <c r="E62" s="411">
        <v>2</v>
      </c>
      <c r="F62" s="411">
        <v>2</v>
      </c>
      <c r="G62" s="411">
        <v>1</v>
      </c>
      <c r="H62" s="411"/>
      <c r="I62" s="411">
        <v>1</v>
      </c>
      <c r="J62" s="411">
        <v>2</v>
      </c>
      <c r="K62" s="423">
        <f t="shared" ref="K62:K78" si="82">SUM(D62:J62)</f>
        <v>11</v>
      </c>
    </row>
    <row r="63" ht="15" customHeight="1">
      <c r="A63" s="411">
        <v>2</v>
      </c>
      <c r="B63" s="414" t="s">
        <v>228</v>
      </c>
      <c r="C63" s="414" t="s">
        <v>505</v>
      </c>
      <c r="D63" s="411"/>
      <c r="E63" s="411"/>
      <c r="F63" s="411"/>
      <c r="G63" s="411">
        <v>1</v>
      </c>
      <c r="H63" s="411"/>
      <c r="I63" s="411"/>
      <c r="J63" s="411"/>
      <c r="K63" s="423">
        <f t="shared" si="82"/>
        <v>1</v>
      </c>
    </row>
    <row r="64" ht="15" customHeight="1">
      <c r="A64" s="411">
        <v>3</v>
      </c>
      <c r="B64" s="414" t="s">
        <v>508</v>
      </c>
      <c r="C64" s="414" t="s">
        <v>509</v>
      </c>
      <c r="D64" s="411">
        <v>4</v>
      </c>
      <c r="E64" s="411">
        <v>3</v>
      </c>
      <c r="F64" s="411">
        <v>2</v>
      </c>
      <c r="G64" s="411"/>
      <c r="H64" s="411"/>
      <c r="I64" s="411"/>
      <c r="J64" s="411"/>
      <c r="K64" s="423">
        <f t="shared" si="82"/>
        <v>9</v>
      </c>
    </row>
    <row r="65" s="410" customFormat="1" ht="16.5" customHeight="1">
      <c r="A65" s="411">
        <v>4</v>
      </c>
      <c r="B65" s="414" t="s">
        <v>495</v>
      </c>
      <c r="C65" s="414" t="s">
        <v>496</v>
      </c>
      <c r="D65" s="411"/>
      <c r="E65" s="411"/>
      <c r="F65" s="411"/>
      <c r="G65" s="411">
        <v>1</v>
      </c>
      <c r="H65" s="411"/>
      <c r="I65" s="411">
        <v>1</v>
      </c>
      <c r="J65" s="411"/>
      <c r="K65" s="423">
        <f t="shared" si="82"/>
        <v>2</v>
      </c>
    </row>
    <row r="66" s="410" customFormat="1" ht="16.5" customHeight="1">
      <c r="A66" s="411">
        <v>5</v>
      </c>
      <c r="B66" s="414" t="s">
        <v>550</v>
      </c>
      <c r="C66" s="412" t="s">
        <v>551</v>
      </c>
      <c r="D66" s="411">
        <v>5</v>
      </c>
      <c r="E66" s="411">
        <v>4</v>
      </c>
      <c r="F66" s="411">
        <v>2</v>
      </c>
      <c r="G66" s="411"/>
      <c r="H66" s="411"/>
      <c r="I66" s="411"/>
      <c r="J66" s="411"/>
      <c r="K66" s="423">
        <f t="shared" si="82"/>
        <v>11</v>
      </c>
    </row>
    <row r="67" s="410" customFormat="1" ht="16.5" customHeight="1">
      <c r="A67" s="411">
        <v>6</v>
      </c>
      <c r="B67" s="412" t="s">
        <v>510</v>
      </c>
      <c r="C67" s="412" t="s">
        <v>511</v>
      </c>
      <c r="D67" s="411">
        <v>2</v>
      </c>
      <c r="E67" s="411">
        <v>2</v>
      </c>
      <c r="F67" s="411">
        <v>1</v>
      </c>
      <c r="G67" s="411"/>
      <c r="H67" s="411"/>
      <c r="I67" s="411"/>
      <c r="J67" s="411"/>
      <c r="K67" s="423">
        <f t="shared" si="82"/>
        <v>5</v>
      </c>
    </row>
    <row r="68" s="410" customFormat="1" ht="16.5" customHeight="1">
      <c r="A68" s="411">
        <v>7</v>
      </c>
      <c r="B68" s="412" t="s">
        <v>529</v>
      </c>
      <c r="C68" s="412" t="s">
        <v>552</v>
      </c>
      <c r="D68" s="411"/>
      <c r="E68" s="411"/>
      <c r="F68" s="411">
        <v>1</v>
      </c>
      <c r="G68" s="411"/>
      <c r="H68" s="411"/>
      <c r="I68" s="411"/>
      <c r="J68" s="411"/>
      <c r="K68" s="423">
        <f t="shared" si="82"/>
        <v>1</v>
      </c>
    </row>
    <row r="69" s="410" customFormat="1" ht="16.5" customHeight="1">
      <c r="A69" s="411">
        <v>8</v>
      </c>
      <c r="B69" s="412" t="s">
        <v>553</v>
      </c>
      <c r="C69" s="412" t="s">
        <v>554</v>
      </c>
      <c r="D69" s="411"/>
      <c r="E69" s="411"/>
      <c r="F69" s="411">
        <v>1</v>
      </c>
      <c r="G69" s="411"/>
      <c r="H69" s="411"/>
      <c r="I69" s="411"/>
      <c r="J69" s="411"/>
      <c r="K69" s="423">
        <f t="shared" si="82"/>
        <v>1</v>
      </c>
    </row>
    <row r="70" s="415" customFormat="1" ht="19.5" customHeight="1">
      <c r="A70" s="411">
        <v>9</v>
      </c>
      <c r="B70" s="412" t="s">
        <v>555</v>
      </c>
      <c r="C70" s="412" t="s">
        <v>556</v>
      </c>
      <c r="D70" s="417"/>
      <c r="E70" s="417">
        <v>1</v>
      </c>
      <c r="F70" s="417"/>
      <c r="G70" s="417"/>
      <c r="H70" s="417"/>
      <c r="I70" s="417"/>
      <c r="J70" s="417"/>
      <c r="K70" s="423">
        <f t="shared" si="82"/>
        <v>1</v>
      </c>
    </row>
    <row r="71" s="415" customFormat="1" ht="24.75" customHeight="1">
      <c r="A71" s="411">
        <v>10</v>
      </c>
      <c r="B71" s="414" t="s">
        <v>514</v>
      </c>
      <c r="C71" s="414" t="s">
        <v>515</v>
      </c>
      <c r="D71" s="417">
        <v>1</v>
      </c>
      <c r="E71" s="417">
        <v>2</v>
      </c>
      <c r="F71" s="417">
        <v>2</v>
      </c>
      <c r="G71" s="417">
        <v>4</v>
      </c>
      <c r="H71" s="417"/>
      <c r="I71" s="417"/>
      <c r="J71" s="417"/>
      <c r="K71" s="423">
        <f t="shared" si="82"/>
        <v>9</v>
      </c>
    </row>
    <row r="72" s="426" customFormat="1" ht="18.75" customHeight="1">
      <c r="A72" s="427">
        <v>11</v>
      </c>
      <c r="B72" s="428" t="s">
        <v>555</v>
      </c>
      <c r="C72" s="428" t="s">
        <v>557</v>
      </c>
      <c r="D72" s="429"/>
      <c r="E72" s="429">
        <v>1</v>
      </c>
      <c r="F72" s="429"/>
      <c r="G72" s="429"/>
      <c r="H72" s="429"/>
      <c r="I72" s="429"/>
      <c r="J72" s="429"/>
      <c r="K72" s="430">
        <f t="shared" si="82"/>
        <v>1</v>
      </c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6"/>
      <c r="X72" s="426"/>
      <c r="Y72" s="426"/>
      <c r="Z72" s="426"/>
      <c r="AA72" s="426"/>
      <c r="AB72" s="426"/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6"/>
      <c r="AV72" s="426"/>
      <c r="AW72" s="426"/>
      <c r="AX72" s="426"/>
      <c r="AY72" s="426"/>
      <c r="AZ72" s="426"/>
      <c r="BA72" s="426"/>
      <c r="BB72" s="426"/>
      <c r="BC72" s="426"/>
      <c r="BD72" s="426"/>
      <c r="BE72" s="426"/>
      <c r="BF72" s="426"/>
      <c r="BG72" s="426"/>
      <c r="BH72" s="426"/>
      <c r="BI72" s="426"/>
      <c r="BJ72" s="426"/>
      <c r="BK72" s="426"/>
      <c r="BL72" s="426"/>
      <c r="BM72" s="426"/>
      <c r="BN72" s="426"/>
      <c r="BO72" s="426"/>
      <c r="BP72" s="426"/>
      <c r="BQ72" s="426"/>
      <c r="BR72" s="426"/>
      <c r="BS72" s="426"/>
      <c r="BT72" s="426"/>
      <c r="BU72" s="426"/>
      <c r="BV72" s="426"/>
      <c r="BW72" s="426"/>
      <c r="BX72" s="426"/>
      <c r="BY72" s="426"/>
      <c r="BZ72" s="426"/>
      <c r="CA72" s="426"/>
      <c r="CB72" s="426"/>
      <c r="CC72" s="426"/>
      <c r="CD72" s="426"/>
      <c r="CE72" s="426"/>
      <c r="CF72" s="426"/>
      <c r="CG72" s="426"/>
      <c r="CH72" s="426"/>
      <c r="CI72" s="426"/>
      <c r="CJ72" s="426"/>
      <c r="CK72" s="426"/>
      <c r="CL72" s="426"/>
      <c r="CM72" s="426"/>
      <c r="CN72" s="426"/>
      <c r="CO72" s="426"/>
      <c r="CP72" s="426"/>
      <c r="CQ72" s="426"/>
      <c r="CR72" s="426"/>
      <c r="CS72" s="426"/>
      <c r="CT72" s="426"/>
      <c r="CU72" s="426"/>
      <c r="CV72" s="426"/>
      <c r="CW72" s="426"/>
      <c r="CX72" s="426"/>
      <c r="CY72" s="426"/>
      <c r="CZ72" s="426"/>
      <c r="DA72" s="426"/>
      <c r="DB72" s="426"/>
      <c r="DC72" s="426"/>
      <c r="DD72" s="426"/>
      <c r="DE72" s="426"/>
      <c r="DF72" s="426"/>
      <c r="DG72" s="426"/>
      <c r="DH72" s="426"/>
      <c r="DI72" s="426"/>
      <c r="DJ72" s="426"/>
      <c r="DK72" s="426"/>
      <c r="DL72" s="426"/>
      <c r="DM72" s="426"/>
      <c r="DN72" s="426"/>
      <c r="DO72" s="426"/>
      <c r="DP72" s="426"/>
      <c r="DQ72" s="426"/>
      <c r="DR72" s="426"/>
      <c r="DS72" s="426"/>
      <c r="DT72" s="426"/>
      <c r="DU72" s="426"/>
      <c r="DV72" s="426"/>
      <c r="DW72" s="426"/>
      <c r="DX72" s="426"/>
      <c r="DY72" s="426"/>
      <c r="DZ72" s="426"/>
      <c r="EA72" s="426"/>
      <c r="EB72" s="426"/>
      <c r="EC72" s="426"/>
      <c r="ED72" s="426"/>
      <c r="EE72" s="426"/>
      <c r="EF72" s="426"/>
      <c r="EG72" s="426"/>
      <c r="EH72" s="426"/>
      <c r="EI72" s="426"/>
      <c r="EJ72" s="426"/>
      <c r="EK72" s="426"/>
      <c r="EL72" s="426"/>
      <c r="EM72" s="426"/>
      <c r="EN72" s="426"/>
      <c r="EO72" s="426"/>
      <c r="EP72" s="426"/>
      <c r="EQ72" s="426"/>
      <c r="ER72" s="426"/>
      <c r="ES72" s="426"/>
      <c r="ET72" s="426"/>
      <c r="EU72" s="426"/>
      <c r="EV72" s="426"/>
      <c r="EW72" s="426"/>
      <c r="EX72" s="426"/>
      <c r="EY72" s="426"/>
      <c r="EZ72" s="426"/>
      <c r="FA72" s="426"/>
      <c r="FB72" s="426"/>
      <c r="FC72" s="426"/>
      <c r="FD72" s="426"/>
      <c r="FE72" s="426"/>
      <c r="FF72" s="426"/>
      <c r="FG72" s="426"/>
      <c r="FH72" s="426"/>
      <c r="FI72" s="426"/>
      <c r="FJ72" s="426"/>
      <c r="FK72" s="426"/>
      <c r="FL72" s="426"/>
      <c r="FM72" s="426"/>
      <c r="FN72" s="426"/>
      <c r="FO72" s="426"/>
      <c r="FP72" s="426"/>
      <c r="FQ72" s="426"/>
      <c r="FR72" s="426"/>
      <c r="FS72" s="426"/>
      <c r="FT72" s="426"/>
      <c r="FU72" s="426"/>
      <c r="FV72" s="426"/>
      <c r="FW72" s="426"/>
      <c r="FX72" s="426"/>
      <c r="FY72" s="426"/>
      <c r="FZ72" s="426"/>
      <c r="GA72" s="426"/>
      <c r="GB72" s="426"/>
      <c r="GC72" s="426"/>
      <c r="GD72" s="426"/>
      <c r="GE72" s="426"/>
      <c r="GF72" s="426"/>
      <c r="GG72" s="426"/>
      <c r="GH72" s="426"/>
      <c r="GI72" s="426"/>
      <c r="GJ72" s="426"/>
      <c r="GK72" s="426"/>
      <c r="GL72" s="426"/>
      <c r="GM72" s="426"/>
      <c r="GN72" s="426"/>
      <c r="GO72" s="426"/>
      <c r="GP72" s="426"/>
      <c r="GQ72" s="426"/>
      <c r="GR72" s="426"/>
      <c r="GS72" s="426"/>
      <c r="GT72" s="426"/>
      <c r="GU72" s="426"/>
      <c r="GV72" s="426"/>
      <c r="GW72" s="426"/>
      <c r="GX72" s="426"/>
      <c r="GY72" s="426"/>
      <c r="GZ72" s="426"/>
      <c r="HA72" s="426"/>
      <c r="HB72" s="426"/>
      <c r="HC72" s="426"/>
      <c r="HD72" s="426"/>
      <c r="HE72" s="426"/>
      <c r="HF72" s="426"/>
      <c r="HG72" s="426"/>
      <c r="HH72" s="426"/>
      <c r="HI72" s="426"/>
      <c r="HJ72" s="426"/>
      <c r="HK72" s="426"/>
      <c r="HL72" s="426"/>
      <c r="HM72" s="426"/>
      <c r="HN72" s="426"/>
      <c r="HO72" s="426"/>
      <c r="HP72" s="426"/>
      <c r="HQ72" s="426"/>
      <c r="HR72" s="426"/>
      <c r="HS72" s="426"/>
      <c r="HT72" s="426"/>
      <c r="HU72" s="426"/>
      <c r="HV72" s="426"/>
      <c r="HW72" s="426"/>
      <c r="HX72" s="426"/>
      <c r="HY72" s="426"/>
      <c r="HZ72" s="426"/>
      <c r="IA72" s="426"/>
      <c r="IB72" s="426"/>
      <c r="IC72" s="426"/>
      <c r="ID72" s="426"/>
      <c r="IE72" s="426"/>
      <c r="IF72" s="426"/>
      <c r="IG72" s="426"/>
      <c r="IH72" s="426"/>
      <c r="II72" s="426"/>
      <c r="IJ72" s="426"/>
      <c r="IK72" s="426"/>
      <c r="IL72" s="426"/>
      <c r="IM72" s="426"/>
      <c r="IN72" s="426"/>
      <c r="IO72" s="426"/>
      <c r="IP72" s="426"/>
      <c r="IQ72" s="426"/>
      <c r="IR72" s="426"/>
      <c r="IS72" s="426"/>
      <c r="IT72" s="426"/>
      <c r="IU72" s="426"/>
      <c r="IV72" s="426"/>
      <c r="IW72" s="426"/>
      <c r="IX72" s="426"/>
    </row>
    <row r="73" s="410" customFormat="1" ht="16.5" customHeight="1">
      <c r="A73" s="411">
        <v>12</v>
      </c>
      <c r="B73" s="412" t="s">
        <v>503</v>
      </c>
      <c r="C73" s="412" t="s">
        <v>504</v>
      </c>
      <c r="D73" s="431"/>
      <c r="E73" s="431"/>
      <c r="F73" s="431">
        <v>4</v>
      </c>
      <c r="G73" s="431">
        <v>2</v>
      </c>
      <c r="H73" s="431"/>
      <c r="I73" s="431">
        <v>1</v>
      </c>
      <c r="J73" s="431"/>
      <c r="K73" s="423">
        <f t="shared" si="82"/>
        <v>7</v>
      </c>
    </row>
    <row r="74" s="410" customFormat="1" ht="16.5" customHeight="1">
      <c r="A74" s="411">
        <v>13</v>
      </c>
      <c r="B74" s="412" t="s">
        <v>558</v>
      </c>
      <c r="C74" s="418" t="s">
        <v>559</v>
      </c>
      <c r="D74" s="432">
        <v>4</v>
      </c>
      <c r="E74" s="432">
        <v>3</v>
      </c>
      <c r="F74" s="432">
        <v>2</v>
      </c>
      <c r="G74" s="432"/>
      <c r="H74" s="432"/>
      <c r="I74" s="432"/>
      <c r="J74" s="432"/>
      <c r="K74" s="423">
        <f t="shared" si="82"/>
        <v>9</v>
      </c>
    </row>
    <row r="75" s="415" customFormat="1" ht="24" customHeight="1">
      <c r="A75" s="411">
        <v>14</v>
      </c>
      <c r="B75" s="412" t="s">
        <v>506</v>
      </c>
      <c r="C75" s="412" t="s">
        <v>507</v>
      </c>
      <c r="D75" s="421"/>
      <c r="E75" s="421"/>
      <c r="F75" s="421">
        <v>3</v>
      </c>
      <c r="G75" s="421"/>
      <c r="H75" s="421"/>
      <c r="I75" s="421">
        <v>2</v>
      </c>
      <c r="J75" s="421">
        <v>1</v>
      </c>
      <c r="K75" s="423">
        <f t="shared" si="82"/>
        <v>6</v>
      </c>
    </row>
    <row r="76" s="415" customFormat="1" ht="15.949999999999999" customHeight="1">
      <c r="A76" s="411">
        <v>15</v>
      </c>
      <c r="B76" s="412" t="s">
        <v>523</v>
      </c>
      <c r="C76" s="412" t="s">
        <v>524</v>
      </c>
      <c r="D76" s="416"/>
      <c r="E76" s="416">
        <v>1</v>
      </c>
      <c r="F76" s="416">
        <v>2</v>
      </c>
      <c r="G76" s="416">
        <v>3</v>
      </c>
      <c r="H76" s="416"/>
      <c r="I76" s="416">
        <v>1</v>
      </c>
      <c r="J76" s="416"/>
      <c r="K76" s="423">
        <f t="shared" si="82"/>
        <v>7</v>
      </c>
    </row>
    <row r="77" s="415" customFormat="1" ht="15.949999999999999" customHeight="1">
      <c r="A77" s="411">
        <v>16</v>
      </c>
      <c r="B77" s="414" t="s">
        <v>333</v>
      </c>
      <c r="C77" s="414" t="s">
        <v>334</v>
      </c>
      <c r="D77" s="416"/>
      <c r="E77" s="416"/>
      <c r="F77" s="416"/>
      <c r="G77" s="416"/>
      <c r="H77" s="416"/>
      <c r="I77" s="416"/>
      <c r="J77" s="416">
        <v>2</v>
      </c>
      <c r="K77" s="423">
        <f t="shared" si="82"/>
        <v>2</v>
      </c>
    </row>
    <row r="78" ht="15" customHeight="1">
      <c r="A78" s="411">
        <v>17</v>
      </c>
      <c r="B78" s="414" t="s">
        <v>520</v>
      </c>
      <c r="C78" s="414" t="s">
        <v>521</v>
      </c>
      <c r="D78" s="411">
        <v>2</v>
      </c>
      <c r="E78" s="411"/>
      <c r="F78" s="411">
        <v>1</v>
      </c>
      <c r="G78" s="411"/>
      <c r="H78" s="411"/>
      <c r="I78" s="411"/>
      <c r="J78" s="411"/>
      <c r="K78" s="423">
        <f t="shared" si="82"/>
        <v>3</v>
      </c>
    </row>
    <row r="79" ht="22.5" customHeight="1">
      <c r="A79" s="411"/>
      <c r="B79" s="422" t="s">
        <v>348</v>
      </c>
      <c r="C79" s="422"/>
      <c r="D79" s="413">
        <f>SUM(D62:D78)</f>
        <v>21</v>
      </c>
      <c r="E79" s="413">
        <f>SUM(E62:E78)</f>
        <v>19</v>
      </c>
      <c r="F79" s="413">
        <f>SUM(F62:F78)</f>
        <v>23</v>
      </c>
      <c r="G79" s="413">
        <f>SUM(G62:G78)</f>
        <v>12</v>
      </c>
      <c r="H79" s="413">
        <f>SUM(H62:H78)</f>
        <v>0</v>
      </c>
      <c r="I79" s="413">
        <f>SUM(I62:I78)</f>
        <v>6</v>
      </c>
      <c r="J79" s="413">
        <f>SUM(J62:J78)</f>
        <v>5</v>
      </c>
      <c r="K79" s="413">
        <f>SUM(K62:K78)</f>
        <v>86</v>
      </c>
    </row>
    <row r="80" ht="24.399999999999999" customHeight="1">
      <c r="A80" s="409" t="s">
        <v>560</v>
      </c>
      <c r="B80" s="409"/>
      <c r="C80" s="409"/>
      <c r="D80" s="409"/>
      <c r="E80" s="409"/>
      <c r="F80" s="409"/>
      <c r="G80" s="409"/>
      <c r="H80" s="409"/>
      <c r="I80" s="409"/>
      <c r="J80" s="409"/>
      <c r="K80" s="409"/>
    </row>
    <row r="81" ht="24.399999999999999" customHeight="1">
      <c r="A81" s="411">
        <v>1</v>
      </c>
      <c r="B81" s="414" t="s">
        <v>561</v>
      </c>
      <c r="C81" s="414" t="s">
        <v>562</v>
      </c>
      <c r="D81" s="411"/>
      <c r="E81" s="411"/>
      <c r="F81" s="411">
        <v>1</v>
      </c>
      <c r="G81" s="411"/>
      <c r="H81" s="409"/>
      <c r="I81" s="409"/>
      <c r="J81" s="409"/>
      <c r="K81" s="423">
        <f t="shared" ref="K81:K90" si="83">SUM(D81:J81)</f>
        <v>1</v>
      </c>
    </row>
    <row r="82" ht="30" customHeight="1">
      <c r="A82" s="411">
        <v>2</v>
      </c>
      <c r="B82" s="412" t="s">
        <v>563</v>
      </c>
      <c r="C82" s="412" t="s">
        <v>564</v>
      </c>
      <c r="D82" s="416"/>
      <c r="E82" s="416">
        <v>2</v>
      </c>
      <c r="F82" s="416"/>
      <c r="G82" s="416"/>
      <c r="H82" s="416"/>
      <c r="I82" s="416"/>
      <c r="J82" s="416"/>
      <c r="K82" s="423">
        <f t="shared" si="83"/>
        <v>2</v>
      </c>
    </row>
    <row r="83" ht="24.399999999999999" customHeight="1">
      <c r="A83" s="411">
        <v>3</v>
      </c>
      <c r="B83" s="414" t="s">
        <v>555</v>
      </c>
      <c r="C83" s="414" t="s">
        <v>565</v>
      </c>
      <c r="D83" s="411"/>
      <c r="E83" s="411"/>
      <c r="F83" s="411">
        <v>1</v>
      </c>
      <c r="G83" s="411"/>
      <c r="H83" s="409"/>
      <c r="I83" s="409"/>
      <c r="J83" s="409"/>
      <c r="K83" s="423">
        <f t="shared" si="83"/>
        <v>1</v>
      </c>
    </row>
    <row r="84" ht="24.399999999999999" customHeight="1">
      <c r="A84" s="411">
        <v>4</v>
      </c>
      <c r="B84" s="414" t="s">
        <v>566</v>
      </c>
      <c r="C84" s="414" t="s">
        <v>567</v>
      </c>
      <c r="D84" s="411"/>
      <c r="E84" s="411">
        <v>1</v>
      </c>
      <c r="F84" s="411"/>
      <c r="G84" s="411"/>
      <c r="H84" s="409"/>
      <c r="I84" s="409"/>
      <c r="J84" s="409"/>
      <c r="K84" s="423">
        <f t="shared" si="83"/>
        <v>1</v>
      </c>
    </row>
    <row r="85" ht="24.399999999999999" customHeight="1">
      <c r="A85" s="411">
        <v>5</v>
      </c>
      <c r="B85" s="414" t="s">
        <v>495</v>
      </c>
      <c r="C85" s="414" t="s">
        <v>496</v>
      </c>
      <c r="D85" s="411"/>
      <c r="E85" s="411"/>
      <c r="F85" s="411"/>
      <c r="G85" s="411">
        <v>1</v>
      </c>
      <c r="H85" s="409"/>
      <c r="I85" s="409"/>
      <c r="J85" s="409"/>
      <c r="K85" s="423">
        <f t="shared" si="83"/>
        <v>1</v>
      </c>
    </row>
    <row r="86" ht="24.399999999999999" customHeight="1">
      <c r="A86" s="411">
        <v>6</v>
      </c>
      <c r="B86" s="414" t="s">
        <v>196</v>
      </c>
      <c r="C86" s="414" t="s">
        <v>515</v>
      </c>
      <c r="D86" s="411">
        <v>1</v>
      </c>
      <c r="E86" s="411">
        <v>1</v>
      </c>
      <c r="F86" s="411"/>
      <c r="G86" s="411"/>
      <c r="H86" s="409"/>
      <c r="I86" s="409"/>
      <c r="J86" s="409"/>
      <c r="K86" s="423">
        <f t="shared" si="83"/>
        <v>2</v>
      </c>
    </row>
    <row r="87" ht="24.399999999999999" customHeight="1">
      <c r="A87" s="427">
        <v>7</v>
      </c>
      <c r="B87" s="428" t="s">
        <v>568</v>
      </c>
      <c r="C87" s="428" t="s">
        <v>505</v>
      </c>
      <c r="D87" s="427"/>
      <c r="E87" s="427"/>
      <c r="F87" s="427"/>
      <c r="G87" s="427">
        <v>1</v>
      </c>
      <c r="H87" s="433"/>
      <c r="I87" s="433"/>
      <c r="J87" s="433"/>
      <c r="K87" s="430">
        <f t="shared" si="83"/>
        <v>1</v>
      </c>
    </row>
    <row r="88" ht="33.75" customHeight="1">
      <c r="A88" s="411">
        <v>8</v>
      </c>
      <c r="B88" s="412" t="s">
        <v>501</v>
      </c>
      <c r="C88" s="412" t="s">
        <v>502</v>
      </c>
      <c r="D88" s="411"/>
      <c r="E88" s="411"/>
      <c r="F88" s="411"/>
      <c r="G88" s="411"/>
      <c r="H88" s="409"/>
      <c r="I88" s="411">
        <v>1</v>
      </c>
      <c r="J88" s="409"/>
      <c r="K88" s="423">
        <f t="shared" si="83"/>
        <v>1</v>
      </c>
    </row>
    <row r="89" s="415" customFormat="1" ht="15.949999999999999" customHeight="1">
      <c r="A89" s="411">
        <v>9</v>
      </c>
      <c r="B89" s="412" t="s">
        <v>503</v>
      </c>
      <c r="C89" s="412" t="s">
        <v>504</v>
      </c>
      <c r="D89" s="416"/>
      <c r="E89" s="416"/>
      <c r="F89" s="416">
        <v>2</v>
      </c>
      <c r="G89" s="416">
        <v>2</v>
      </c>
      <c r="H89" s="416"/>
      <c r="I89" s="416"/>
      <c r="J89" s="416"/>
      <c r="K89" s="423">
        <f t="shared" si="83"/>
        <v>4</v>
      </c>
    </row>
    <row r="90" ht="15.949999999999999" customHeight="1">
      <c r="A90" s="411">
        <v>10</v>
      </c>
      <c r="B90" s="414" t="s">
        <v>468</v>
      </c>
      <c r="C90" s="414" t="s">
        <v>469</v>
      </c>
      <c r="D90" s="411"/>
      <c r="E90" s="411">
        <v>1</v>
      </c>
      <c r="F90" s="411"/>
      <c r="G90" s="411"/>
      <c r="H90" s="411"/>
      <c r="I90" s="411"/>
      <c r="J90" s="411"/>
      <c r="K90" s="423">
        <f t="shared" si="83"/>
        <v>1</v>
      </c>
    </row>
    <row r="91" ht="22.5" customHeight="1">
      <c r="A91" s="411"/>
      <c r="B91" s="422" t="s">
        <v>348</v>
      </c>
      <c r="C91" s="422"/>
      <c r="D91" s="413">
        <f>SUM(D81:D90)</f>
        <v>1</v>
      </c>
      <c r="E91" s="413">
        <f>SUM(E81:E90)</f>
        <v>5</v>
      </c>
      <c r="F91" s="413">
        <f>SUM(F81:F90)</f>
        <v>4</v>
      </c>
      <c r="G91" s="413">
        <f>SUM(G81:G90)</f>
        <v>4</v>
      </c>
      <c r="H91" s="413">
        <f>SUM(H81:H90)</f>
        <v>0</v>
      </c>
      <c r="I91" s="413">
        <f>SUM(I81:I90)</f>
        <v>1</v>
      </c>
      <c r="J91" s="413">
        <f>SUM(J81:J90)</f>
        <v>0</v>
      </c>
      <c r="K91" s="413">
        <f>SUM(K81:K90)</f>
        <v>15</v>
      </c>
    </row>
    <row r="92" ht="24.399999999999999" customHeight="1">
      <c r="A92" s="409" t="s">
        <v>569</v>
      </c>
      <c r="B92" s="409"/>
      <c r="C92" s="409"/>
      <c r="D92" s="409"/>
      <c r="E92" s="409"/>
      <c r="F92" s="409"/>
      <c r="G92" s="409"/>
      <c r="H92" s="409"/>
      <c r="I92" s="409"/>
      <c r="J92" s="409"/>
      <c r="K92" s="409"/>
    </row>
    <row r="93" s="415" customFormat="1" ht="15.949999999999999" customHeight="1">
      <c r="A93" s="411">
        <v>1</v>
      </c>
      <c r="B93" s="414" t="s">
        <v>508</v>
      </c>
      <c r="C93" s="414" t="s">
        <v>509</v>
      </c>
      <c r="D93" s="416"/>
      <c r="E93" s="416">
        <v>1</v>
      </c>
      <c r="F93" s="416"/>
      <c r="G93" s="416"/>
      <c r="H93" s="416"/>
      <c r="I93" s="416"/>
      <c r="J93" s="416"/>
      <c r="K93" s="413">
        <f>SUM(D93:J93)</f>
        <v>1</v>
      </c>
    </row>
    <row r="94" s="415" customFormat="1" ht="15.949999999999999" customHeight="1">
      <c r="A94" s="411">
        <v>2</v>
      </c>
      <c r="B94" s="414" t="s">
        <v>333</v>
      </c>
      <c r="C94" s="414" t="s">
        <v>334</v>
      </c>
      <c r="D94" s="416"/>
      <c r="E94" s="416">
        <v>2</v>
      </c>
      <c r="F94" s="416"/>
      <c r="G94" s="416"/>
      <c r="H94" s="416"/>
      <c r="I94" s="416"/>
      <c r="J94" s="416"/>
      <c r="K94" s="413">
        <f>SUM(D93:J93)</f>
        <v>1</v>
      </c>
    </row>
    <row r="95" s="410" customFormat="1" ht="30.75" customHeight="1">
      <c r="A95" s="411">
        <v>3</v>
      </c>
      <c r="B95" s="412" t="s">
        <v>501</v>
      </c>
      <c r="C95" s="412" t="s">
        <v>502</v>
      </c>
      <c r="D95" s="411"/>
      <c r="E95" s="411"/>
      <c r="F95" s="411">
        <v>1</v>
      </c>
      <c r="G95" s="411"/>
      <c r="H95" s="411"/>
      <c r="I95" s="411"/>
      <c r="J95" s="411"/>
      <c r="K95" s="413">
        <f>SUM(D95:J95)</f>
        <v>1</v>
      </c>
    </row>
    <row r="96" s="410" customFormat="1" ht="16.5" customHeight="1">
      <c r="A96" s="411">
        <v>4</v>
      </c>
      <c r="B96" s="414" t="s">
        <v>550</v>
      </c>
      <c r="C96" s="412" t="s">
        <v>551</v>
      </c>
      <c r="D96" s="411"/>
      <c r="E96" s="411"/>
      <c r="F96" s="411"/>
      <c r="G96" s="411">
        <v>1</v>
      </c>
      <c r="H96" s="411"/>
      <c r="I96" s="411"/>
      <c r="J96" s="411"/>
      <c r="K96" s="413">
        <f>SUM(D95:J95)</f>
        <v>1</v>
      </c>
    </row>
    <row r="97" ht="15" customHeight="1">
      <c r="A97" s="411">
        <v>5</v>
      </c>
      <c r="B97" s="412" t="s">
        <v>570</v>
      </c>
      <c r="C97" s="412" t="s">
        <v>571</v>
      </c>
      <c r="D97" s="412"/>
      <c r="E97" s="411">
        <v>1</v>
      </c>
      <c r="F97" s="411"/>
      <c r="G97" s="411"/>
      <c r="H97" s="411"/>
      <c r="I97" s="411"/>
      <c r="J97" s="411"/>
      <c r="K97" s="413">
        <f t="shared" ref="K97:K99" si="84">SUM(D97:J97)</f>
        <v>1</v>
      </c>
    </row>
    <row r="98" ht="15" customHeight="1">
      <c r="A98" s="411">
        <v>6</v>
      </c>
      <c r="B98" s="414" t="s">
        <v>495</v>
      </c>
      <c r="C98" s="414" t="s">
        <v>496</v>
      </c>
      <c r="D98" s="412">
        <v>1</v>
      </c>
      <c r="E98" s="411">
        <v>2</v>
      </c>
      <c r="F98" s="411"/>
      <c r="G98" s="411"/>
      <c r="H98" s="411"/>
      <c r="I98" s="411"/>
      <c r="J98" s="411"/>
      <c r="K98" s="413">
        <f t="shared" si="84"/>
        <v>3</v>
      </c>
    </row>
    <row r="99" ht="15" customHeight="1">
      <c r="A99" s="411">
        <v>7</v>
      </c>
      <c r="B99" s="412" t="s">
        <v>572</v>
      </c>
      <c r="C99" s="412" t="s">
        <v>573</v>
      </c>
      <c r="D99" s="412"/>
      <c r="E99" s="411"/>
      <c r="F99" s="411">
        <v>1</v>
      </c>
      <c r="G99" s="411"/>
      <c r="H99" s="411"/>
      <c r="I99" s="411"/>
      <c r="J99" s="411"/>
      <c r="K99" s="413">
        <f t="shared" si="84"/>
        <v>1</v>
      </c>
    </row>
    <row r="100" ht="15" customHeight="1">
      <c r="A100" s="411">
        <v>8</v>
      </c>
      <c r="B100" s="412" t="s">
        <v>574</v>
      </c>
      <c r="C100" s="412" t="s">
        <v>575</v>
      </c>
      <c r="D100" s="412"/>
      <c r="E100" s="411"/>
      <c r="F100" s="411">
        <v>1</v>
      </c>
      <c r="G100" s="411"/>
      <c r="H100" s="411"/>
      <c r="I100" s="411"/>
      <c r="J100" s="411"/>
      <c r="K100" s="413">
        <f>SUM(D99:J99)</f>
        <v>1</v>
      </c>
    </row>
    <row r="101" ht="15" customHeight="1">
      <c r="A101" s="411">
        <v>9</v>
      </c>
      <c r="B101" s="412" t="s">
        <v>576</v>
      </c>
      <c r="C101" s="412" t="s">
        <v>577</v>
      </c>
      <c r="D101" s="412"/>
      <c r="E101" s="411"/>
      <c r="F101" s="411">
        <v>2</v>
      </c>
      <c r="G101" s="411"/>
      <c r="H101" s="411"/>
      <c r="I101" s="411"/>
      <c r="J101" s="411"/>
      <c r="K101" s="413">
        <f>SUM(D101:J101)</f>
        <v>2</v>
      </c>
    </row>
    <row r="102" ht="15" customHeight="1">
      <c r="A102" s="411">
        <v>10</v>
      </c>
      <c r="B102" s="412" t="s">
        <v>578</v>
      </c>
      <c r="C102" s="412" t="s">
        <v>579</v>
      </c>
      <c r="D102" s="412"/>
      <c r="E102" s="411"/>
      <c r="F102" s="411">
        <v>1</v>
      </c>
      <c r="G102" s="411"/>
      <c r="H102" s="411"/>
      <c r="I102" s="411"/>
      <c r="J102" s="411"/>
      <c r="K102" s="413">
        <f>SUM(D101:J101)</f>
        <v>2</v>
      </c>
    </row>
    <row r="103" ht="15" customHeight="1">
      <c r="A103" s="411">
        <v>11</v>
      </c>
      <c r="B103" s="412" t="s">
        <v>580</v>
      </c>
      <c r="C103" s="412" t="s">
        <v>581</v>
      </c>
      <c r="D103" s="412"/>
      <c r="E103" s="411"/>
      <c r="F103" s="411">
        <v>1</v>
      </c>
      <c r="G103" s="411"/>
      <c r="H103" s="411"/>
      <c r="I103" s="411"/>
      <c r="J103" s="411"/>
      <c r="K103" s="413">
        <f>SUM(D103:J103)</f>
        <v>1</v>
      </c>
    </row>
    <row r="104" ht="15" customHeight="1">
      <c r="A104" s="411">
        <v>12</v>
      </c>
      <c r="B104" s="412" t="s">
        <v>582</v>
      </c>
      <c r="C104" s="412" t="s">
        <v>583</v>
      </c>
      <c r="D104" s="412"/>
      <c r="E104" s="411"/>
      <c r="F104" s="411">
        <v>1</v>
      </c>
      <c r="G104" s="411"/>
      <c r="H104" s="411"/>
      <c r="I104" s="411"/>
      <c r="J104" s="411"/>
      <c r="K104" s="413">
        <f>SUM(D103:J103)</f>
        <v>1</v>
      </c>
    </row>
    <row r="105" ht="15" customHeight="1">
      <c r="A105" s="411">
        <v>13</v>
      </c>
      <c r="B105" s="412" t="s">
        <v>584</v>
      </c>
      <c r="C105" s="412" t="s">
        <v>585</v>
      </c>
      <c r="D105" s="412"/>
      <c r="E105" s="411"/>
      <c r="F105" s="411">
        <v>1</v>
      </c>
      <c r="G105" s="411"/>
      <c r="H105" s="411"/>
      <c r="I105" s="411"/>
      <c r="J105" s="411"/>
      <c r="K105" s="413">
        <f>SUM(D105:J105)</f>
        <v>1</v>
      </c>
    </row>
    <row r="106" ht="15" customHeight="1">
      <c r="A106" s="411">
        <v>14</v>
      </c>
      <c r="B106" s="412" t="s">
        <v>586</v>
      </c>
      <c r="C106" s="412" t="s">
        <v>587</v>
      </c>
      <c r="D106" s="412"/>
      <c r="E106" s="411"/>
      <c r="F106" s="411">
        <v>1</v>
      </c>
      <c r="G106" s="411"/>
      <c r="H106" s="411"/>
      <c r="I106" s="411"/>
      <c r="J106" s="411"/>
      <c r="K106" s="413">
        <f>SUM(D105:J105)</f>
        <v>1</v>
      </c>
    </row>
    <row r="107" ht="15" customHeight="1">
      <c r="A107" s="411">
        <v>15</v>
      </c>
      <c r="B107" s="412" t="s">
        <v>529</v>
      </c>
      <c r="C107" s="412" t="s">
        <v>588</v>
      </c>
      <c r="D107" s="412"/>
      <c r="E107" s="411"/>
      <c r="F107" s="411">
        <v>1</v>
      </c>
      <c r="G107" s="411"/>
      <c r="H107" s="411"/>
      <c r="I107" s="411"/>
      <c r="J107" s="411"/>
      <c r="K107" s="413">
        <f t="shared" ref="K107:K108" si="85">SUM(D107:J107)</f>
        <v>1</v>
      </c>
    </row>
    <row r="108" ht="15" customHeight="1">
      <c r="A108" s="411">
        <v>16</v>
      </c>
      <c r="B108" s="414" t="s">
        <v>506</v>
      </c>
      <c r="C108" s="414" t="s">
        <v>507</v>
      </c>
      <c r="D108" s="412">
        <v>1</v>
      </c>
      <c r="E108" s="411"/>
      <c r="F108" s="411">
        <v>2</v>
      </c>
      <c r="G108" s="411">
        <v>5</v>
      </c>
      <c r="H108" s="411"/>
      <c r="I108" s="411">
        <v>1</v>
      </c>
      <c r="J108" s="411"/>
      <c r="K108" s="413">
        <f t="shared" si="85"/>
        <v>9</v>
      </c>
    </row>
    <row r="109" ht="15" customHeight="1">
      <c r="A109" s="411">
        <v>17</v>
      </c>
      <c r="B109" s="412" t="s">
        <v>589</v>
      </c>
      <c r="C109" s="412" t="s">
        <v>590</v>
      </c>
      <c r="D109" s="412"/>
      <c r="E109" s="411"/>
      <c r="F109" s="411">
        <v>1</v>
      </c>
      <c r="G109" s="411"/>
      <c r="H109" s="411"/>
      <c r="I109" s="411"/>
      <c r="J109" s="411"/>
      <c r="K109" s="413">
        <f>SUM(D107:J107)</f>
        <v>1</v>
      </c>
    </row>
    <row r="110" ht="29.25" customHeight="1">
      <c r="A110" s="411">
        <v>18</v>
      </c>
      <c r="B110" s="412" t="s">
        <v>591</v>
      </c>
      <c r="C110" s="412" t="s">
        <v>592</v>
      </c>
      <c r="D110" s="411"/>
      <c r="E110" s="411"/>
      <c r="F110" s="411">
        <v>1</v>
      </c>
      <c r="G110" s="411"/>
      <c r="H110" s="411"/>
      <c r="I110" s="411"/>
      <c r="J110" s="411"/>
      <c r="K110" s="413">
        <f>SUM(D110:J110)</f>
        <v>1</v>
      </c>
    </row>
    <row r="111" ht="36.75" customHeight="1">
      <c r="A111" s="411">
        <v>19</v>
      </c>
      <c r="B111" s="412" t="s">
        <v>593</v>
      </c>
      <c r="C111" s="412" t="s">
        <v>594</v>
      </c>
      <c r="D111" s="412"/>
      <c r="E111" s="411">
        <v>1</v>
      </c>
      <c r="F111" s="411"/>
      <c r="G111" s="411"/>
      <c r="H111" s="411"/>
      <c r="I111" s="411"/>
      <c r="J111" s="411"/>
      <c r="K111" s="413">
        <f>SUM(D110:J110)</f>
        <v>1</v>
      </c>
    </row>
    <row r="112" s="415" customFormat="1" ht="15.949999999999999" customHeight="1">
      <c r="A112" s="411">
        <v>20</v>
      </c>
      <c r="B112" s="412" t="s">
        <v>503</v>
      </c>
      <c r="C112" s="412" t="s">
        <v>504</v>
      </c>
      <c r="D112" s="416"/>
      <c r="E112" s="416"/>
      <c r="F112" s="416">
        <v>1</v>
      </c>
      <c r="G112" s="416"/>
      <c r="H112" s="416"/>
      <c r="I112" s="416"/>
      <c r="J112" s="416"/>
      <c r="K112" s="413">
        <f t="shared" ref="K112:K114" si="86">SUM(D112:J112)</f>
        <v>1</v>
      </c>
    </row>
    <row r="113" ht="15" customHeight="1">
      <c r="A113" s="411">
        <v>21</v>
      </c>
      <c r="B113" s="412" t="s">
        <v>595</v>
      </c>
      <c r="C113" s="412" t="s">
        <v>596</v>
      </c>
      <c r="D113" s="412"/>
      <c r="E113" s="411"/>
      <c r="F113" s="411">
        <v>3</v>
      </c>
      <c r="G113" s="411">
        <v>4</v>
      </c>
      <c r="H113" s="411"/>
      <c r="I113" s="411">
        <v>4</v>
      </c>
      <c r="J113" s="411">
        <v>5</v>
      </c>
      <c r="K113" s="413">
        <f t="shared" si="86"/>
        <v>16</v>
      </c>
    </row>
    <row r="114" ht="15" customHeight="1">
      <c r="A114" s="411">
        <v>22</v>
      </c>
      <c r="B114" s="412" t="s">
        <v>597</v>
      </c>
      <c r="C114" s="412" t="s">
        <v>598</v>
      </c>
      <c r="D114" s="412"/>
      <c r="E114" s="411"/>
      <c r="F114" s="411"/>
      <c r="G114" s="411"/>
      <c r="H114" s="411"/>
      <c r="I114" s="411">
        <v>1</v>
      </c>
      <c r="J114" s="411"/>
      <c r="K114" s="413">
        <f t="shared" si="86"/>
        <v>1</v>
      </c>
    </row>
    <row r="115" ht="22.5" customHeight="1">
      <c r="A115" s="411"/>
      <c r="B115" s="422" t="s">
        <v>348</v>
      </c>
      <c r="C115" s="422"/>
      <c r="D115" s="413">
        <f>SUM(D93:D114)</f>
        <v>2</v>
      </c>
      <c r="E115" s="413">
        <f>SUM(E93:E114)</f>
        <v>7</v>
      </c>
      <c r="F115" s="413">
        <f>SUM(F93:F114)</f>
        <v>19</v>
      </c>
      <c r="G115" s="413">
        <f>SUM(G93:G114)</f>
        <v>10</v>
      </c>
      <c r="H115" s="413">
        <f>SUM(H93:H114)</f>
        <v>0</v>
      </c>
      <c r="I115" s="413">
        <f>SUM(I93:I114)</f>
        <v>6</v>
      </c>
      <c r="J115" s="413">
        <f>SUM(J93:J114)</f>
        <v>5</v>
      </c>
      <c r="K115" s="413">
        <f>SUM(K93:K114)</f>
        <v>49</v>
      </c>
    </row>
    <row r="116" ht="24.399999999999999" customHeight="1">
      <c r="A116" s="409" t="s">
        <v>599</v>
      </c>
      <c r="B116" s="409"/>
      <c r="C116" s="409"/>
      <c r="D116" s="409"/>
      <c r="E116" s="409"/>
      <c r="F116" s="409"/>
      <c r="G116" s="409"/>
      <c r="H116" s="409"/>
      <c r="I116" s="409"/>
      <c r="J116" s="409"/>
      <c r="K116" s="409"/>
    </row>
    <row r="117" ht="15.75" customHeight="1">
      <c r="A117" s="411">
        <v>1</v>
      </c>
      <c r="B117" s="414" t="s">
        <v>468</v>
      </c>
      <c r="C117" s="414" t="s">
        <v>469</v>
      </c>
      <c r="D117" s="411"/>
      <c r="E117" s="411"/>
      <c r="F117" s="411">
        <v>1</v>
      </c>
      <c r="G117" s="411"/>
      <c r="H117" s="411"/>
      <c r="I117" s="411"/>
      <c r="J117" s="411"/>
      <c r="K117" s="423">
        <f t="shared" ref="K117:K147" si="87">SUM(D117:J117)</f>
        <v>1</v>
      </c>
    </row>
    <row r="118" ht="18.75" customHeight="1">
      <c r="A118" s="411">
        <v>2</v>
      </c>
      <c r="B118" s="412" t="s">
        <v>600</v>
      </c>
      <c r="C118" s="412" t="s">
        <v>601</v>
      </c>
      <c r="D118" s="411"/>
      <c r="E118" s="411"/>
      <c r="F118" s="411">
        <v>1</v>
      </c>
      <c r="G118" s="411"/>
      <c r="H118" s="411"/>
      <c r="I118" s="411"/>
      <c r="J118" s="411"/>
      <c r="K118" s="423">
        <f t="shared" si="87"/>
        <v>1</v>
      </c>
    </row>
    <row r="119" ht="18.75" customHeight="1">
      <c r="A119" s="411">
        <v>3</v>
      </c>
      <c r="B119" s="412" t="s">
        <v>602</v>
      </c>
      <c r="C119" s="412" t="s">
        <v>603</v>
      </c>
      <c r="D119" s="411"/>
      <c r="E119" s="411"/>
      <c r="F119" s="411"/>
      <c r="G119" s="411">
        <v>2</v>
      </c>
      <c r="H119" s="411"/>
      <c r="I119" s="411"/>
      <c r="J119" s="411"/>
      <c r="K119" s="423">
        <f t="shared" si="87"/>
        <v>2</v>
      </c>
    </row>
    <row r="120" ht="18.75" customHeight="1">
      <c r="A120" s="411">
        <v>4</v>
      </c>
      <c r="B120" s="414" t="s">
        <v>130</v>
      </c>
      <c r="C120" s="414" t="s">
        <v>604</v>
      </c>
      <c r="D120" s="411"/>
      <c r="E120" s="411">
        <v>10</v>
      </c>
      <c r="F120" s="411"/>
      <c r="G120" s="411"/>
      <c r="H120" s="411"/>
      <c r="I120" s="411">
        <v>10</v>
      </c>
      <c r="J120" s="411"/>
      <c r="K120" s="423">
        <f t="shared" si="87"/>
        <v>20</v>
      </c>
    </row>
    <row r="121" ht="33" customHeight="1">
      <c r="A121" s="411">
        <v>5</v>
      </c>
      <c r="B121" s="412" t="s">
        <v>605</v>
      </c>
      <c r="C121" s="412" t="s">
        <v>606</v>
      </c>
      <c r="D121" s="411"/>
      <c r="E121" s="411"/>
      <c r="F121" s="411"/>
      <c r="G121" s="411">
        <v>2</v>
      </c>
      <c r="H121" s="411"/>
      <c r="I121" s="411"/>
      <c r="J121" s="411"/>
      <c r="K121" s="423">
        <f t="shared" si="87"/>
        <v>2</v>
      </c>
    </row>
    <row r="122" ht="15.75" customHeight="1">
      <c r="A122" s="411">
        <v>6</v>
      </c>
      <c r="B122" s="414" t="s">
        <v>607</v>
      </c>
      <c r="C122" s="414" t="s">
        <v>608</v>
      </c>
      <c r="D122" s="411"/>
      <c r="E122" s="411">
        <v>1</v>
      </c>
      <c r="F122" s="411"/>
      <c r="G122" s="411"/>
      <c r="H122" s="411"/>
      <c r="I122" s="411"/>
      <c r="J122" s="411"/>
      <c r="K122" s="423">
        <f t="shared" si="87"/>
        <v>1</v>
      </c>
    </row>
    <row r="123" ht="15.75" customHeight="1">
      <c r="A123" s="411">
        <v>7</v>
      </c>
      <c r="B123" s="414" t="s">
        <v>609</v>
      </c>
      <c r="C123" s="414" t="s">
        <v>610</v>
      </c>
      <c r="D123" s="411"/>
      <c r="E123" s="411">
        <v>1</v>
      </c>
      <c r="F123" s="411"/>
      <c r="G123" s="411"/>
      <c r="H123" s="411"/>
      <c r="I123" s="411"/>
      <c r="J123" s="411"/>
      <c r="K123" s="423">
        <f t="shared" si="87"/>
        <v>1</v>
      </c>
    </row>
    <row r="124" ht="30" customHeight="1">
      <c r="A124" s="411">
        <v>8</v>
      </c>
      <c r="B124" s="414" t="s">
        <v>611</v>
      </c>
      <c r="C124" s="414" t="s">
        <v>612</v>
      </c>
      <c r="D124" s="411"/>
      <c r="E124" s="411">
        <v>1</v>
      </c>
      <c r="F124" s="411"/>
      <c r="G124" s="411"/>
      <c r="H124" s="411"/>
      <c r="I124" s="411"/>
      <c r="J124" s="411"/>
      <c r="K124" s="423">
        <f t="shared" si="87"/>
        <v>1</v>
      </c>
    </row>
    <row r="125" ht="15.75" customHeight="1">
      <c r="A125" s="411">
        <v>9</v>
      </c>
      <c r="B125" s="414" t="s">
        <v>613</v>
      </c>
      <c r="C125" s="414" t="s">
        <v>614</v>
      </c>
      <c r="D125" s="411"/>
      <c r="E125" s="411">
        <v>1</v>
      </c>
      <c r="F125" s="411"/>
      <c r="G125" s="411"/>
      <c r="H125" s="411"/>
      <c r="I125" s="411"/>
      <c r="J125" s="411"/>
      <c r="K125" s="423">
        <f t="shared" si="87"/>
        <v>1</v>
      </c>
    </row>
    <row r="126" ht="15" customHeight="1">
      <c r="A126" s="411">
        <v>10</v>
      </c>
      <c r="B126" s="412" t="s">
        <v>615</v>
      </c>
      <c r="C126" s="412" t="s">
        <v>616</v>
      </c>
      <c r="D126" s="411"/>
      <c r="E126" s="411"/>
      <c r="F126" s="411">
        <v>1</v>
      </c>
      <c r="G126" s="411"/>
      <c r="H126" s="411"/>
      <c r="I126" s="411"/>
      <c r="J126" s="411"/>
      <c r="K126" s="423">
        <f t="shared" si="87"/>
        <v>1</v>
      </c>
    </row>
    <row r="127" ht="35.25" customHeight="1">
      <c r="A127" s="411">
        <v>11</v>
      </c>
      <c r="B127" s="412" t="s">
        <v>591</v>
      </c>
      <c r="C127" s="412" t="s">
        <v>592</v>
      </c>
      <c r="D127" s="411"/>
      <c r="E127" s="411"/>
      <c r="F127" s="411">
        <v>1</v>
      </c>
      <c r="G127" s="411"/>
      <c r="H127" s="411"/>
      <c r="I127" s="411"/>
      <c r="J127" s="411"/>
      <c r="K127" s="423">
        <f t="shared" si="87"/>
        <v>1</v>
      </c>
    </row>
    <row r="128" ht="35.25" customHeight="1">
      <c r="A128" s="411">
        <v>12</v>
      </c>
      <c r="B128" s="412" t="s">
        <v>501</v>
      </c>
      <c r="C128" s="412" t="s">
        <v>502</v>
      </c>
      <c r="D128" s="411"/>
      <c r="E128" s="411"/>
      <c r="F128" s="411"/>
      <c r="G128" s="411"/>
      <c r="H128" s="411"/>
      <c r="I128" s="411"/>
      <c r="J128" s="411">
        <v>1</v>
      </c>
      <c r="K128" s="423">
        <f t="shared" si="87"/>
        <v>1</v>
      </c>
    </row>
    <row r="129" ht="48" customHeight="1">
      <c r="A129" s="411">
        <v>13</v>
      </c>
      <c r="B129" s="412" t="s">
        <v>617</v>
      </c>
      <c r="C129" s="412" t="s">
        <v>618</v>
      </c>
      <c r="D129" s="411"/>
      <c r="E129" s="411"/>
      <c r="F129" s="411">
        <v>1</v>
      </c>
      <c r="G129" s="411"/>
      <c r="H129" s="411"/>
      <c r="I129" s="411"/>
      <c r="J129" s="411"/>
      <c r="K129" s="423">
        <f t="shared" si="87"/>
        <v>1</v>
      </c>
    </row>
    <row r="130" ht="15" customHeight="1">
      <c r="A130" s="411">
        <v>14</v>
      </c>
      <c r="B130" s="412" t="s">
        <v>619</v>
      </c>
      <c r="C130" s="412" t="s">
        <v>620</v>
      </c>
      <c r="D130" s="411"/>
      <c r="E130" s="411"/>
      <c r="F130" s="411">
        <v>1</v>
      </c>
      <c r="G130" s="411"/>
      <c r="H130" s="411"/>
      <c r="I130" s="411"/>
      <c r="J130" s="411"/>
      <c r="K130" s="423">
        <f t="shared" si="87"/>
        <v>1</v>
      </c>
    </row>
    <row r="131" ht="15" customHeight="1">
      <c r="A131" s="411">
        <v>15</v>
      </c>
      <c r="B131" s="412" t="s">
        <v>621</v>
      </c>
      <c r="C131" s="412" t="s">
        <v>622</v>
      </c>
      <c r="D131" s="411"/>
      <c r="E131" s="411"/>
      <c r="F131" s="411">
        <v>1</v>
      </c>
      <c r="G131" s="411"/>
      <c r="H131" s="411"/>
      <c r="I131" s="411"/>
      <c r="J131" s="411"/>
      <c r="K131" s="423">
        <f t="shared" si="87"/>
        <v>1</v>
      </c>
    </row>
    <row r="132" ht="15" customHeight="1">
      <c r="A132" s="411">
        <v>16</v>
      </c>
      <c r="B132" s="412" t="s">
        <v>623</v>
      </c>
      <c r="C132" s="412" t="s">
        <v>624</v>
      </c>
      <c r="D132" s="411"/>
      <c r="E132" s="411"/>
      <c r="F132" s="411">
        <v>1</v>
      </c>
      <c r="G132" s="411"/>
      <c r="H132" s="411"/>
      <c r="I132" s="411"/>
      <c r="J132" s="411"/>
      <c r="K132" s="423">
        <f t="shared" si="87"/>
        <v>1</v>
      </c>
    </row>
    <row r="133" s="415" customFormat="1" ht="45.75" customHeight="1">
      <c r="A133" s="411">
        <v>17</v>
      </c>
      <c r="B133" s="412" t="s">
        <v>625</v>
      </c>
      <c r="C133" s="412" t="s">
        <v>626</v>
      </c>
      <c r="D133" s="416"/>
      <c r="E133" s="416"/>
      <c r="F133" s="416">
        <v>1</v>
      </c>
      <c r="G133" s="416"/>
      <c r="H133" s="416"/>
      <c r="I133" s="416"/>
      <c r="J133" s="416"/>
      <c r="K133" s="423">
        <f t="shared" si="87"/>
        <v>1</v>
      </c>
    </row>
    <row r="134" s="415" customFormat="1" ht="45.75" customHeight="1">
      <c r="A134" s="411">
        <v>18</v>
      </c>
      <c r="B134" s="414" t="s">
        <v>506</v>
      </c>
      <c r="C134" s="414" t="s">
        <v>507</v>
      </c>
      <c r="D134" s="416"/>
      <c r="E134" s="416">
        <v>1</v>
      </c>
      <c r="F134" s="416">
        <v>2</v>
      </c>
      <c r="G134" s="416">
        <v>3</v>
      </c>
      <c r="H134" s="416"/>
      <c r="I134" s="416"/>
      <c r="J134" s="416"/>
      <c r="K134" s="423">
        <f t="shared" si="87"/>
        <v>6</v>
      </c>
    </row>
    <row r="135" s="415" customFormat="1" ht="18" customHeight="1">
      <c r="A135" s="411">
        <v>19</v>
      </c>
      <c r="B135" s="412" t="s">
        <v>627</v>
      </c>
      <c r="C135" s="412" t="s">
        <v>628</v>
      </c>
      <c r="D135" s="416"/>
      <c r="E135" s="416"/>
      <c r="F135" s="416"/>
      <c r="G135" s="416"/>
      <c r="H135" s="416"/>
      <c r="I135" s="416">
        <v>1</v>
      </c>
      <c r="J135" s="416"/>
      <c r="K135" s="423">
        <f t="shared" si="87"/>
        <v>1</v>
      </c>
    </row>
    <row r="136" s="415" customFormat="1" ht="16.5" customHeight="1">
      <c r="A136" s="411">
        <v>20</v>
      </c>
      <c r="B136" s="412" t="s">
        <v>589</v>
      </c>
      <c r="C136" s="412" t="s">
        <v>629</v>
      </c>
      <c r="D136" s="416"/>
      <c r="E136" s="416"/>
      <c r="F136" s="416"/>
      <c r="G136" s="416"/>
      <c r="H136" s="416"/>
      <c r="I136" s="416">
        <v>1</v>
      </c>
      <c r="J136" s="416"/>
      <c r="K136" s="423">
        <f t="shared" si="87"/>
        <v>1</v>
      </c>
    </row>
    <row r="137" s="415" customFormat="1" ht="21.75" customHeight="1">
      <c r="A137" s="411">
        <v>21</v>
      </c>
      <c r="B137" s="412" t="s">
        <v>630</v>
      </c>
      <c r="C137" s="412" t="s">
        <v>631</v>
      </c>
      <c r="D137" s="416"/>
      <c r="E137" s="416"/>
      <c r="F137" s="416">
        <v>2</v>
      </c>
      <c r="G137" s="416"/>
      <c r="H137" s="416"/>
      <c r="I137" s="416"/>
      <c r="J137" s="416"/>
      <c r="K137" s="423">
        <f t="shared" si="87"/>
        <v>2</v>
      </c>
    </row>
    <row r="138" ht="15" customHeight="1">
      <c r="A138" s="411">
        <v>22</v>
      </c>
      <c r="B138" s="414" t="s">
        <v>632</v>
      </c>
      <c r="C138" s="414" t="s">
        <v>633</v>
      </c>
      <c r="D138" s="411"/>
      <c r="E138" s="411"/>
      <c r="F138" s="411">
        <v>1</v>
      </c>
      <c r="G138" s="411"/>
      <c r="H138" s="411"/>
      <c r="I138" s="411"/>
      <c r="J138" s="411"/>
      <c r="K138" s="423">
        <f t="shared" si="87"/>
        <v>1</v>
      </c>
    </row>
    <row r="139" ht="15" customHeight="1">
      <c r="A139" s="411">
        <v>23</v>
      </c>
      <c r="B139" s="412" t="s">
        <v>503</v>
      </c>
      <c r="C139" s="412" t="s">
        <v>504</v>
      </c>
      <c r="D139" s="411"/>
      <c r="E139" s="411">
        <v>1</v>
      </c>
      <c r="F139" s="411">
        <v>1</v>
      </c>
      <c r="G139" s="411"/>
      <c r="H139" s="411"/>
      <c r="I139" s="411"/>
      <c r="J139" s="411"/>
      <c r="K139" s="423">
        <f t="shared" si="87"/>
        <v>2</v>
      </c>
    </row>
    <row r="140" ht="30" customHeight="1">
      <c r="A140" s="411">
        <v>24</v>
      </c>
      <c r="B140" s="412" t="s">
        <v>634</v>
      </c>
      <c r="C140" s="412" t="s">
        <v>635</v>
      </c>
      <c r="D140" s="411"/>
      <c r="E140" s="411"/>
      <c r="F140" s="411"/>
      <c r="G140" s="411"/>
      <c r="H140" s="411"/>
      <c r="I140" s="411">
        <v>2</v>
      </c>
      <c r="J140" s="411"/>
      <c r="K140" s="423">
        <f t="shared" si="87"/>
        <v>2</v>
      </c>
    </row>
    <row r="141" ht="30" customHeight="1">
      <c r="A141" s="411">
        <v>25</v>
      </c>
      <c r="B141" s="412" t="s">
        <v>196</v>
      </c>
      <c r="C141" s="412" t="s">
        <v>515</v>
      </c>
      <c r="D141" s="411"/>
      <c r="E141" s="411"/>
      <c r="F141" s="411"/>
      <c r="G141" s="411">
        <v>1</v>
      </c>
      <c r="H141" s="411"/>
      <c r="I141" s="411">
        <v>1</v>
      </c>
      <c r="J141" s="411">
        <v>2</v>
      </c>
      <c r="K141" s="423">
        <f t="shared" si="87"/>
        <v>4</v>
      </c>
    </row>
    <row r="142" ht="30" customHeight="1">
      <c r="A142" s="411">
        <v>26</v>
      </c>
      <c r="B142" s="412" t="s">
        <v>108</v>
      </c>
      <c r="C142" s="412" t="s">
        <v>474</v>
      </c>
      <c r="D142" s="411"/>
      <c r="E142" s="411"/>
      <c r="F142" s="411">
        <v>1</v>
      </c>
      <c r="G142" s="411"/>
      <c r="H142" s="411"/>
      <c r="I142" s="411"/>
      <c r="J142" s="411"/>
      <c r="K142" s="423">
        <f t="shared" si="87"/>
        <v>1</v>
      </c>
    </row>
    <row r="143" ht="18.75" customHeight="1">
      <c r="A143" s="411">
        <v>27</v>
      </c>
      <c r="B143" s="412" t="s">
        <v>636</v>
      </c>
      <c r="C143" s="412" t="s">
        <v>637</v>
      </c>
      <c r="D143" s="411"/>
      <c r="E143" s="411"/>
      <c r="F143" s="411"/>
      <c r="G143" s="411"/>
      <c r="H143" s="411"/>
      <c r="I143" s="411">
        <v>1</v>
      </c>
      <c r="J143" s="411"/>
      <c r="K143" s="423">
        <f t="shared" si="87"/>
        <v>1</v>
      </c>
    </row>
    <row r="144" ht="18.75" customHeight="1">
      <c r="A144" s="411">
        <v>28</v>
      </c>
      <c r="B144" s="412" t="s">
        <v>638</v>
      </c>
      <c r="C144" s="412" t="s">
        <v>639</v>
      </c>
      <c r="D144" s="411"/>
      <c r="E144" s="411"/>
      <c r="F144" s="411">
        <v>1</v>
      </c>
      <c r="G144" s="411"/>
      <c r="H144" s="411"/>
      <c r="I144" s="411"/>
      <c r="J144" s="411"/>
      <c r="K144" s="423">
        <f t="shared" si="87"/>
        <v>1</v>
      </c>
    </row>
    <row r="145" ht="15" customHeight="1">
      <c r="A145" s="411">
        <v>29</v>
      </c>
      <c r="B145" s="412" t="s">
        <v>638</v>
      </c>
      <c r="C145" s="412" t="s">
        <v>542</v>
      </c>
      <c r="D145" s="411"/>
      <c r="E145" s="411"/>
      <c r="F145" s="411"/>
      <c r="G145" s="411"/>
      <c r="H145" s="411"/>
      <c r="I145" s="411">
        <v>1</v>
      </c>
      <c r="J145" s="411"/>
      <c r="K145" s="423">
        <f t="shared" si="87"/>
        <v>1</v>
      </c>
    </row>
    <row r="146" ht="15" customHeight="1">
      <c r="A146" s="411">
        <v>30</v>
      </c>
      <c r="B146" s="412" t="s">
        <v>516</v>
      </c>
      <c r="C146" s="412" t="s">
        <v>543</v>
      </c>
      <c r="D146" s="411"/>
      <c r="E146" s="411"/>
      <c r="F146" s="411"/>
      <c r="G146" s="411"/>
      <c r="H146" s="411"/>
      <c r="I146" s="411">
        <v>1</v>
      </c>
      <c r="J146" s="411"/>
      <c r="K146" s="423">
        <f t="shared" si="87"/>
        <v>1</v>
      </c>
    </row>
    <row r="147" ht="15" customHeight="1">
      <c r="A147" s="411">
        <v>31</v>
      </c>
      <c r="B147" s="412" t="s">
        <v>595</v>
      </c>
      <c r="C147" s="412" t="s">
        <v>596</v>
      </c>
      <c r="D147" s="412"/>
      <c r="E147" s="411"/>
      <c r="F147" s="411">
        <v>3</v>
      </c>
      <c r="G147" s="411">
        <v>2</v>
      </c>
      <c r="H147" s="411"/>
      <c r="I147" s="411"/>
      <c r="J147" s="411">
        <v>5</v>
      </c>
      <c r="K147" s="423">
        <f t="shared" si="87"/>
        <v>10</v>
      </c>
    </row>
    <row r="148" ht="22.5" customHeight="1">
      <c r="A148" s="411"/>
      <c r="B148" s="422" t="s">
        <v>348</v>
      </c>
      <c r="C148" s="422"/>
      <c r="D148" s="413">
        <f>SUM(D117:D147)</f>
        <v>0</v>
      </c>
      <c r="E148" s="413">
        <f>SUM(E117:E147)</f>
        <v>16</v>
      </c>
      <c r="F148" s="413">
        <f>SUM(F117:F147)</f>
        <v>20</v>
      </c>
      <c r="G148" s="413">
        <f>SUM(G117:G147)</f>
        <v>10</v>
      </c>
      <c r="H148" s="413">
        <f>SUM(H117:H147)</f>
        <v>0</v>
      </c>
      <c r="I148" s="413">
        <f>SUM(I117:I147)</f>
        <v>18</v>
      </c>
      <c r="J148" s="413">
        <f>SUM(J117:J147)</f>
        <v>8</v>
      </c>
      <c r="K148" s="413">
        <f>SUM(K117:K147)</f>
        <v>72</v>
      </c>
    </row>
    <row r="149" ht="24.399999999999999" customHeight="1">
      <c r="A149" s="409" t="s">
        <v>640</v>
      </c>
      <c r="B149" s="409"/>
      <c r="C149" s="409"/>
      <c r="D149" s="409"/>
      <c r="E149" s="409"/>
      <c r="F149" s="409"/>
      <c r="G149" s="409"/>
      <c r="H149" s="409"/>
      <c r="I149" s="409"/>
      <c r="J149" s="409"/>
      <c r="K149" s="409"/>
    </row>
    <row r="150" ht="15" customHeight="1">
      <c r="A150" s="411">
        <v>1</v>
      </c>
      <c r="B150" s="412" t="s">
        <v>641</v>
      </c>
      <c r="C150" s="412" t="s">
        <v>642</v>
      </c>
      <c r="D150" s="412"/>
      <c r="E150" s="411">
        <v>1</v>
      </c>
      <c r="F150" s="411"/>
      <c r="G150" s="411"/>
      <c r="H150" s="411"/>
      <c r="I150" s="411"/>
      <c r="J150" s="411"/>
      <c r="K150" s="423">
        <f t="shared" ref="K150:K175" si="88">SUM(D150:J150)</f>
        <v>1</v>
      </c>
    </row>
    <row r="151" ht="15" customHeight="1">
      <c r="A151" s="411">
        <v>2</v>
      </c>
      <c r="B151" s="412" t="s">
        <v>643</v>
      </c>
      <c r="C151" s="412" t="s">
        <v>644</v>
      </c>
      <c r="D151" s="412"/>
      <c r="E151" s="411">
        <v>1</v>
      </c>
      <c r="F151" s="411"/>
      <c r="G151" s="411"/>
      <c r="H151" s="411"/>
      <c r="I151" s="411"/>
      <c r="J151" s="411"/>
      <c r="K151" s="423">
        <f t="shared" si="88"/>
        <v>1</v>
      </c>
    </row>
    <row r="152" ht="15" customHeight="1">
      <c r="A152" s="411">
        <v>3</v>
      </c>
      <c r="B152" s="412" t="s">
        <v>645</v>
      </c>
      <c r="C152" s="412" t="s">
        <v>646</v>
      </c>
      <c r="D152" s="412"/>
      <c r="E152" s="411">
        <v>1</v>
      </c>
      <c r="F152" s="411"/>
      <c r="G152" s="411"/>
      <c r="H152" s="411"/>
      <c r="I152" s="411"/>
      <c r="J152" s="411"/>
      <c r="K152" s="423">
        <f t="shared" si="88"/>
        <v>1</v>
      </c>
    </row>
    <row r="153" ht="15" customHeight="1">
      <c r="A153" s="427">
        <v>4</v>
      </c>
      <c r="B153" s="428" t="s">
        <v>647</v>
      </c>
      <c r="C153" s="428" t="s">
        <v>648</v>
      </c>
      <c r="D153" s="428"/>
      <c r="E153" s="427"/>
      <c r="F153" s="427">
        <v>1</v>
      </c>
      <c r="G153" s="427"/>
      <c r="H153" s="427"/>
      <c r="I153" s="427"/>
      <c r="J153" s="427"/>
      <c r="K153" s="430">
        <f t="shared" si="88"/>
        <v>1</v>
      </c>
    </row>
    <row r="154" ht="15" customHeight="1">
      <c r="A154" s="411">
        <v>5</v>
      </c>
      <c r="B154" s="412" t="s">
        <v>649</v>
      </c>
      <c r="C154" s="412" t="s">
        <v>650</v>
      </c>
      <c r="D154" s="412"/>
      <c r="E154" s="411"/>
      <c r="F154" s="411">
        <v>1</v>
      </c>
      <c r="G154" s="411"/>
      <c r="H154" s="411"/>
      <c r="I154" s="411"/>
      <c r="J154" s="411"/>
      <c r="K154" s="423">
        <f t="shared" si="88"/>
        <v>1</v>
      </c>
    </row>
    <row r="155" ht="15" customHeight="1">
      <c r="A155" s="411">
        <v>6</v>
      </c>
      <c r="B155" s="412" t="s">
        <v>651</v>
      </c>
      <c r="C155" s="412" t="s">
        <v>652</v>
      </c>
      <c r="D155" s="412"/>
      <c r="E155" s="411"/>
      <c r="F155" s="411">
        <v>1</v>
      </c>
      <c r="G155" s="411"/>
      <c r="H155" s="411"/>
      <c r="I155" s="411"/>
      <c r="J155" s="411"/>
      <c r="K155" s="423">
        <f t="shared" si="88"/>
        <v>1</v>
      </c>
    </row>
    <row r="156" ht="15" customHeight="1">
      <c r="A156" s="411">
        <v>7</v>
      </c>
      <c r="B156" s="412" t="s">
        <v>653</v>
      </c>
      <c r="C156" s="412" t="s">
        <v>654</v>
      </c>
      <c r="D156" s="412"/>
      <c r="E156" s="411"/>
      <c r="F156" s="411">
        <v>1</v>
      </c>
      <c r="G156" s="411"/>
      <c r="H156" s="411"/>
      <c r="I156" s="411"/>
      <c r="J156" s="411"/>
      <c r="K156" s="423">
        <f t="shared" si="88"/>
        <v>1</v>
      </c>
    </row>
    <row r="157" ht="15" customHeight="1">
      <c r="A157" s="411">
        <v>8</v>
      </c>
      <c r="B157" s="412" t="s">
        <v>495</v>
      </c>
      <c r="C157" s="412" t="s">
        <v>655</v>
      </c>
      <c r="D157" s="412"/>
      <c r="E157" s="411"/>
      <c r="F157" s="411">
        <v>1</v>
      </c>
      <c r="G157" s="411"/>
      <c r="H157" s="411"/>
      <c r="I157" s="411"/>
      <c r="J157" s="411"/>
      <c r="K157" s="423">
        <f t="shared" si="88"/>
        <v>1</v>
      </c>
    </row>
    <row r="158" ht="15" customHeight="1">
      <c r="A158" s="411">
        <v>9</v>
      </c>
      <c r="B158" s="412" t="s">
        <v>495</v>
      </c>
      <c r="C158" s="412" t="s">
        <v>496</v>
      </c>
      <c r="D158" s="412">
        <v>1</v>
      </c>
      <c r="E158" s="411">
        <v>1</v>
      </c>
      <c r="F158" s="411">
        <v>1</v>
      </c>
      <c r="G158" s="411">
        <v>2</v>
      </c>
      <c r="H158" s="411"/>
      <c r="I158" s="411"/>
      <c r="J158" s="411"/>
      <c r="K158" s="423">
        <f t="shared" si="88"/>
        <v>5</v>
      </c>
    </row>
    <row r="159" ht="15" customHeight="1">
      <c r="A159" s="411">
        <v>10</v>
      </c>
      <c r="B159" s="412" t="s">
        <v>656</v>
      </c>
      <c r="C159" s="412" t="s">
        <v>657</v>
      </c>
      <c r="D159" s="412"/>
      <c r="E159" s="411"/>
      <c r="F159" s="411">
        <v>1</v>
      </c>
      <c r="G159" s="411"/>
      <c r="H159" s="411"/>
      <c r="I159" s="411"/>
      <c r="J159" s="411"/>
      <c r="K159" s="423">
        <f t="shared" si="88"/>
        <v>1</v>
      </c>
    </row>
    <row r="160" ht="15" customHeight="1">
      <c r="A160" s="411">
        <v>11</v>
      </c>
      <c r="B160" s="412" t="s">
        <v>658</v>
      </c>
      <c r="C160" s="412" t="s">
        <v>659</v>
      </c>
      <c r="D160" s="412"/>
      <c r="E160" s="411"/>
      <c r="F160" s="411">
        <v>1</v>
      </c>
      <c r="G160" s="411"/>
      <c r="H160" s="411"/>
      <c r="I160" s="411"/>
      <c r="J160" s="411"/>
      <c r="K160" s="423">
        <f t="shared" si="88"/>
        <v>1</v>
      </c>
    </row>
    <row r="161" ht="15" customHeight="1">
      <c r="A161" s="411">
        <v>12</v>
      </c>
      <c r="B161" s="412" t="s">
        <v>658</v>
      </c>
      <c r="C161" s="412" t="s">
        <v>660</v>
      </c>
      <c r="D161" s="412"/>
      <c r="E161" s="411"/>
      <c r="F161" s="411">
        <v>1</v>
      </c>
      <c r="G161" s="411"/>
      <c r="H161" s="411"/>
      <c r="I161" s="411"/>
      <c r="J161" s="411"/>
      <c r="K161" s="423">
        <f t="shared" si="88"/>
        <v>1</v>
      </c>
    </row>
    <row r="162" ht="15" customHeight="1">
      <c r="A162" s="411">
        <v>13</v>
      </c>
      <c r="B162" s="412" t="s">
        <v>661</v>
      </c>
      <c r="C162" s="412" t="s">
        <v>662</v>
      </c>
      <c r="D162" s="412"/>
      <c r="E162" s="411"/>
      <c r="F162" s="411">
        <v>1</v>
      </c>
      <c r="G162" s="411"/>
      <c r="H162" s="411"/>
      <c r="I162" s="411"/>
      <c r="J162" s="411"/>
      <c r="K162" s="423">
        <f t="shared" si="88"/>
        <v>1</v>
      </c>
    </row>
    <row r="163" ht="15" customHeight="1">
      <c r="A163" s="411">
        <v>14</v>
      </c>
      <c r="B163" s="412" t="s">
        <v>638</v>
      </c>
      <c r="C163" s="412" t="s">
        <v>663</v>
      </c>
      <c r="D163" s="412"/>
      <c r="E163" s="411"/>
      <c r="F163" s="411">
        <v>3</v>
      </c>
      <c r="G163" s="411"/>
      <c r="H163" s="411"/>
      <c r="I163" s="411"/>
      <c r="J163" s="411"/>
      <c r="K163" s="423">
        <f t="shared" si="88"/>
        <v>3</v>
      </c>
    </row>
    <row r="164" ht="15" customHeight="1">
      <c r="A164" s="411">
        <v>15</v>
      </c>
      <c r="B164" s="412" t="s">
        <v>595</v>
      </c>
      <c r="C164" s="412" t="s">
        <v>664</v>
      </c>
      <c r="D164" s="412"/>
      <c r="E164" s="411"/>
      <c r="F164" s="411">
        <v>1</v>
      </c>
      <c r="G164" s="411"/>
      <c r="H164" s="411"/>
      <c r="I164" s="411"/>
      <c r="J164" s="411"/>
      <c r="K164" s="423">
        <f t="shared" si="88"/>
        <v>1</v>
      </c>
    </row>
    <row r="165" ht="15" customHeight="1">
      <c r="A165" s="411">
        <v>16</v>
      </c>
      <c r="B165" s="412" t="s">
        <v>665</v>
      </c>
      <c r="C165" s="412" t="s">
        <v>666</v>
      </c>
      <c r="D165" s="412"/>
      <c r="E165" s="411"/>
      <c r="F165" s="411">
        <v>1</v>
      </c>
      <c r="G165" s="411"/>
      <c r="H165" s="411"/>
      <c r="I165" s="411"/>
      <c r="J165" s="411"/>
      <c r="K165" s="423">
        <f t="shared" si="88"/>
        <v>1</v>
      </c>
    </row>
    <row r="166" ht="15" customHeight="1">
      <c r="A166" s="411">
        <v>17</v>
      </c>
      <c r="B166" s="414" t="s">
        <v>506</v>
      </c>
      <c r="C166" s="414" t="s">
        <v>507</v>
      </c>
      <c r="D166" s="412">
        <v>2</v>
      </c>
      <c r="E166" s="411">
        <v>2</v>
      </c>
      <c r="F166" s="411">
        <v>1</v>
      </c>
      <c r="G166" s="411">
        <v>1</v>
      </c>
      <c r="H166" s="411"/>
      <c r="I166" s="411">
        <v>1</v>
      </c>
      <c r="J166" s="411"/>
      <c r="K166" s="423">
        <f t="shared" si="88"/>
        <v>7</v>
      </c>
    </row>
    <row r="167" ht="15.75" customHeight="1">
      <c r="A167" s="411">
        <v>18</v>
      </c>
      <c r="B167" s="412" t="s">
        <v>667</v>
      </c>
      <c r="C167" s="412" t="s">
        <v>668</v>
      </c>
      <c r="D167" s="412"/>
      <c r="E167" s="411"/>
      <c r="F167" s="411">
        <v>1</v>
      </c>
      <c r="G167" s="411"/>
      <c r="H167" s="411"/>
      <c r="I167" s="411"/>
      <c r="J167" s="411"/>
      <c r="K167" s="423">
        <f t="shared" si="88"/>
        <v>1</v>
      </c>
    </row>
    <row r="168" ht="33.75" customHeight="1">
      <c r="A168" s="411">
        <v>19</v>
      </c>
      <c r="B168" s="412" t="s">
        <v>501</v>
      </c>
      <c r="C168" s="412" t="s">
        <v>502</v>
      </c>
      <c r="D168" s="412">
        <v>1</v>
      </c>
      <c r="E168" s="411">
        <v>1</v>
      </c>
      <c r="F168" s="411"/>
      <c r="G168" s="411">
        <v>1</v>
      </c>
      <c r="H168" s="411"/>
      <c r="I168" s="411"/>
      <c r="J168" s="411"/>
      <c r="K168" s="423">
        <f t="shared" si="88"/>
        <v>3</v>
      </c>
    </row>
    <row r="169" s="410" customFormat="1" ht="15.75" customHeight="1">
      <c r="A169" s="411">
        <v>20</v>
      </c>
      <c r="B169" s="412" t="s">
        <v>669</v>
      </c>
      <c r="C169" s="412" t="s">
        <v>670</v>
      </c>
      <c r="D169" s="411"/>
      <c r="E169" s="411"/>
      <c r="F169" s="411"/>
      <c r="G169" s="411">
        <v>2</v>
      </c>
      <c r="H169" s="411"/>
      <c r="I169" s="411"/>
      <c r="J169" s="411"/>
      <c r="K169" s="423">
        <f t="shared" si="88"/>
        <v>2</v>
      </c>
    </row>
    <row r="170" s="410" customFormat="1" ht="16.5" customHeight="1">
      <c r="A170" s="411">
        <v>21</v>
      </c>
      <c r="B170" s="412" t="s">
        <v>503</v>
      </c>
      <c r="C170" s="412" t="s">
        <v>504</v>
      </c>
      <c r="D170" s="411"/>
      <c r="E170" s="411"/>
      <c r="F170" s="411">
        <v>2</v>
      </c>
      <c r="G170" s="411"/>
      <c r="H170" s="411"/>
      <c r="I170" s="411"/>
      <c r="J170" s="411"/>
      <c r="K170" s="423">
        <f t="shared" si="88"/>
        <v>2</v>
      </c>
    </row>
    <row r="171" ht="15" customHeight="1">
      <c r="A171" s="411">
        <v>22</v>
      </c>
      <c r="B171" s="412" t="s">
        <v>522</v>
      </c>
      <c r="C171" s="412" t="s">
        <v>515</v>
      </c>
      <c r="D171" s="411"/>
      <c r="E171" s="411">
        <v>1</v>
      </c>
      <c r="F171" s="411">
        <v>2</v>
      </c>
      <c r="G171" s="411">
        <v>2</v>
      </c>
      <c r="H171" s="411"/>
      <c r="I171" s="411"/>
      <c r="J171" s="411"/>
      <c r="K171" s="423">
        <f t="shared" si="88"/>
        <v>5</v>
      </c>
    </row>
    <row r="172" s="410" customFormat="1" ht="16.5" customHeight="1">
      <c r="A172" s="411">
        <v>23</v>
      </c>
      <c r="B172" s="414" t="s">
        <v>495</v>
      </c>
      <c r="C172" s="414" t="s">
        <v>496</v>
      </c>
      <c r="D172" s="411">
        <v>1</v>
      </c>
      <c r="E172" s="411">
        <v>1</v>
      </c>
      <c r="F172" s="411">
        <v>1</v>
      </c>
      <c r="G172" s="411">
        <v>2</v>
      </c>
      <c r="H172" s="411"/>
      <c r="I172" s="411"/>
      <c r="J172" s="411">
        <v>1</v>
      </c>
      <c r="K172" s="423">
        <f t="shared" si="88"/>
        <v>6</v>
      </c>
    </row>
    <row r="173" s="415" customFormat="1" ht="16.5" customHeight="1">
      <c r="A173" s="411">
        <v>24</v>
      </c>
      <c r="B173" s="414" t="s">
        <v>468</v>
      </c>
      <c r="C173" s="414" t="s">
        <v>469</v>
      </c>
      <c r="D173" s="416"/>
      <c r="E173" s="416"/>
      <c r="F173" s="416"/>
      <c r="G173" s="416">
        <v>1</v>
      </c>
      <c r="H173" s="416"/>
      <c r="I173" s="416"/>
      <c r="J173" s="416"/>
      <c r="K173" s="423">
        <f t="shared" si="88"/>
        <v>1</v>
      </c>
    </row>
    <row r="174" s="415" customFormat="1" ht="16.5" customHeight="1">
      <c r="A174" s="411">
        <v>25</v>
      </c>
      <c r="B174" s="414" t="s">
        <v>117</v>
      </c>
      <c r="C174" s="414" t="s">
        <v>472</v>
      </c>
      <c r="D174" s="416"/>
      <c r="E174" s="416"/>
      <c r="F174" s="416"/>
      <c r="G174" s="416"/>
      <c r="H174" s="416"/>
      <c r="I174" s="416">
        <v>1</v>
      </c>
      <c r="J174" s="416">
        <v>1</v>
      </c>
      <c r="K174" s="423">
        <f t="shared" si="88"/>
        <v>2</v>
      </c>
    </row>
    <row r="175" s="398" customFormat="1" ht="15" customHeight="1">
      <c r="A175" s="411">
        <v>26</v>
      </c>
      <c r="B175" s="414" t="s">
        <v>130</v>
      </c>
      <c r="C175" s="414" t="s">
        <v>604</v>
      </c>
      <c r="D175" s="411"/>
      <c r="E175" s="411"/>
      <c r="F175" s="411"/>
      <c r="G175" s="411">
        <v>10</v>
      </c>
      <c r="H175" s="411"/>
      <c r="I175" s="411"/>
      <c r="J175" s="411">
        <v>10</v>
      </c>
      <c r="K175" s="423">
        <f t="shared" si="88"/>
        <v>20</v>
      </c>
    </row>
    <row r="176" ht="22.5" customHeight="1">
      <c r="A176" s="411"/>
      <c r="B176" s="422" t="s">
        <v>348</v>
      </c>
      <c r="C176" s="422"/>
      <c r="D176" s="413">
        <f>SUM(D150:D175)</f>
        <v>5</v>
      </c>
      <c r="E176" s="413">
        <f>SUM(E150:E175)</f>
        <v>9</v>
      </c>
      <c r="F176" s="413">
        <f>SUM(F150:F175)</f>
        <v>22</v>
      </c>
      <c r="G176" s="413">
        <f>SUM(G150:G175)</f>
        <v>21</v>
      </c>
      <c r="H176" s="413">
        <f>SUM(H150:H175)</f>
        <v>0</v>
      </c>
      <c r="I176" s="413">
        <f>SUM(I150:I175)</f>
        <v>2</v>
      </c>
      <c r="J176" s="413">
        <f>SUM(J150:J175)</f>
        <v>12</v>
      </c>
      <c r="K176" s="413">
        <f>SUM(K150:K175)</f>
        <v>71</v>
      </c>
    </row>
    <row r="177" ht="35.25" customHeight="1">
      <c r="A177" s="409" t="s">
        <v>671</v>
      </c>
      <c r="B177" s="409"/>
      <c r="C177" s="409"/>
      <c r="D177" s="409"/>
      <c r="E177" s="409"/>
      <c r="F177" s="409"/>
      <c r="G177" s="409"/>
      <c r="H177" s="409"/>
      <c r="I177" s="409"/>
      <c r="J177" s="409"/>
      <c r="K177" s="409"/>
    </row>
    <row r="178" s="398" customFormat="1" ht="15" customHeight="1">
      <c r="A178" s="411">
        <v>1</v>
      </c>
      <c r="B178" s="412" t="s">
        <v>672</v>
      </c>
      <c r="C178" s="412" t="s">
        <v>673</v>
      </c>
      <c r="D178" s="411"/>
      <c r="E178" s="411"/>
      <c r="F178" s="411">
        <v>2</v>
      </c>
      <c r="G178" s="411"/>
      <c r="H178" s="411"/>
      <c r="I178" s="411">
        <v>2</v>
      </c>
      <c r="J178" s="411">
        <v>2</v>
      </c>
      <c r="K178" s="413">
        <f t="shared" ref="K178:K193" si="89">SUM(D178:J178)</f>
        <v>6</v>
      </c>
    </row>
    <row r="179" s="410" customFormat="1" ht="21.75" customHeight="1">
      <c r="A179" s="411">
        <v>2</v>
      </c>
      <c r="B179" s="412" t="s">
        <v>674</v>
      </c>
      <c r="C179" s="412" t="s">
        <v>675</v>
      </c>
      <c r="D179" s="411"/>
      <c r="E179" s="411"/>
      <c r="F179" s="411">
        <v>1</v>
      </c>
      <c r="G179" s="411"/>
      <c r="H179" s="411"/>
      <c r="I179" s="411"/>
      <c r="J179" s="411"/>
      <c r="K179" s="413">
        <f t="shared" si="89"/>
        <v>1</v>
      </c>
    </row>
    <row r="180" s="410" customFormat="1" ht="36" customHeight="1">
      <c r="A180" s="411">
        <v>3</v>
      </c>
      <c r="B180" s="414" t="s">
        <v>520</v>
      </c>
      <c r="C180" s="414" t="s">
        <v>521</v>
      </c>
      <c r="D180" s="411"/>
      <c r="E180" s="411"/>
      <c r="F180" s="411"/>
      <c r="G180" s="411"/>
      <c r="H180" s="411"/>
      <c r="I180" s="411">
        <v>1</v>
      </c>
      <c r="J180" s="411"/>
      <c r="K180" s="413">
        <f t="shared" si="89"/>
        <v>1</v>
      </c>
    </row>
    <row r="181" s="410" customFormat="1" ht="36" customHeight="1">
      <c r="A181" s="411">
        <v>4</v>
      </c>
      <c r="B181" s="412" t="s">
        <v>676</v>
      </c>
      <c r="C181" s="412" t="s">
        <v>677</v>
      </c>
      <c r="D181" s="411"/>
      <c r="E181" s="411"/>
      <c r="F181" s="411">
        <v>1</v>
      </c>
      <c r="G181" s="411"/>
      <c r="H181" s="411"/>
      <c r="I181" s="411"/>
      <c r="J181" s="411"/>
      <c r="K181" s="413">
        <f t="shared" si="89"/>
        <v>1</v>
      </c>
    </row>
    <row r="182" s="410" customFormat="1" ht="31.5" customHeight="1">
      <c r="A182" s="411">
        <v>5</v>
      </c>
      <c r="B182" s="412" t="s">
        <v>676</v>
      </c>
      <c r="C182" s="412" t="s">
        <v>528</v>
      </c>
      <c r="D182" s="411"/>
      <c r="E182" s="411"/>
      <c r="F182" s="411">
        <v>2</v>
      </c>
      <c r="G182" s="411"/>
      <c r="H182" s="411"/>
      <c r="I182" s="411"/>
      <c r="J182" s="411"/>
      <c r="K182" s="413">
        <f t="shared" si="89"/>
        <v>2</v>
      </c>
    </row>
    <row r="183" s="410" customFormat="1" ht="21.75" customHeight="1">
      <c r="A183" s="411">
        <v>6</v>
      </c>
      <c r="B183" s="414" t="s">
        <v>678</v>
      </c>
      <c r="C183" s="414" t="s">
        <v>679</v>
      </c>
      <c r="D183" s="411"/>
      <c r="E183" s="411"/>
      <c r="F183" s="411"/>
      <c r="G183" s="411"/>
      <c r="H183" s="411"/>
      <c r="I183" s="411">
        <v>1</v>
      </c>
      <c r="J183" s="411"/>
      <c r="K183" s="413">
        <f t="shared" si="89"/>
        <v>1</v>
      </c>
    </row>
    <row r="184" s="410" customFormat="1" ht="21.75" customHeight="1">
      <c r="A184" s="411">
        <v>7</v>
      </c>
      <c r="B184" s="414" t="s">
        <v>680</v>
      </c>
      <c r="C184" s="414" t="s">
        <v>681</v>
      </c>
      <c r="D184" s="411"/>
      <c r="E184" s="411"/>
      <c r="F184" s="411"/>
      <c r="G184" s="411"/>
      <c r="H184" s="411"/>
      <c r="I184" s="411">
        <v>1</v>
      </c>
      <c r="J184" s="411"/>
      <c r="K184" s="413">
        <f t="shared" si="89"/>
        <v>1</v>
      </c>
    </row>
    <row r="185" s="410" customFormat="1" ht="21.75" customHeight="1">
      <c r="A185" s="411">
        <v>8</v>
      </c>
      <c r="B185" s="414" t="s">
        <v>495</v>
      </c>
      <c r="C185" s="414" t="s">
        <v>496</v>
      </c>
      <c r="D185" s="411"/>
      <c r="E185" s="411">
        <v>1</v>
      </c>
      <c r="F185" s="411"/>
      <c r="G185" s="411"/>
      <c r="H185" s="411"/>
      <c r="I185" s="411"/>
      <c r="J185" s="411"/>
      <c r="K185" s="413">
        <f t="shared" si="89"/>
        <v>1</v>
      </c>
    </row>
    <row r="186" s="410" customFormat="1" ht="21.75" customHeight="1">
      <c r="A186" s="411">
        <v>9</v>
      </c>
      <c r="B186" s="414" t="s">
        <v>506</v>
      </c>
      <c r="C186" s="414" t="s">
        <v>682</v>
      </c>
      <c r="D186" s="411"/>
      <c r="E186" s="411"/>
      <c r="F186" s="411"/>
      <c r="G186" s="411"/>
      <c r="H186" s="411"/>
      <c r="I186" s="411">
        <v>1</v>
      </c>
      <c r="J186" s="411"/>
      <c r="K186" s="413">
        <f t="shared" si="89"/>
        <v>1</v>
      </c>
    </row>
    <row r="187" s="410" customFormat="1" ht="21.75" customHeight="1">
      <c r="A187" s="411">
        <v>10</v>
      </c>
      <c r="B187" s="414" t="s">
        <v>506</v>
      </c>
      <c r="C187" s="414" t="s">
        <v>507</v>
      </c>
      <c r="D187" s="411"/>
      <c r="E187" s="411">
        <v>1</v>
      </c>
      <c r="F187" s="411"/>
      <c r="G187" s="411"/>
      <c r="H187" s="411"/>
      <c r="I187" s="411">
        <v>1</v>
      </c>
      <c r="J187" s="411"/>
      <c r="K187" s="413">
        <f t="shared" si="89"/>
        <v>2</v>
      </c>
    </row>
    <row r="188" s="410" customFormat="1" ht="21.75" customHeight="1">
      <c r="A188" s="411">
        <v>11</v>
      </c>
      <c r="B188" s="412" t="s">
        <v>529</v>
      </c>
      <c r="C188" s="412" t="s">
        <v>530</v>
      </c>
      <c r="D188" s="411"/>
      <c r="E188" s="411"/>
      <c r="F188" s="411">
        <v>5</v>
      </c>
      <c r="G188" s="411"/>
      <c r="H188" s="411"/>
      <c r="I188" s="411"/>
      <c r="J188" s="411"/>
      <c r="K188" s="413">
        <f t="shared" si="89"/>
        <v>5</v>
      </c>
    </row>
    <row r="189" s="410" customFormat="1" ht="30.75" customHeight="1">
      <c r="A189" s="411">
        <v>12</v>
      </c>
      <c r="B189" s="414" t="s">
        <v>473</v>
      </c>
      <c r="C189" s="414" t="s">
        <v>474</v>
      </c>
      <c r="D189" s="411"/>
      <c r="E189" s="411"/>
      <c r="F189" s="411"/>
      <c r="G189" s="411"/>
      <c r="H189" s="411"/>
      <c r="I189" s="411">
        <v>1</v>
      </c>
      <c r="J189" s="411"/>
      <c r="K189" s="413">
        <f t="shared" si="89"/>
        <v>1</v>
      </c>
    </row>
    <row r="190" s="410" customFormat="1" ht="21.75" customHeight="1">
      <c r="A190" s="411">
        <v>13</v>
      </c>
      <c r="B190" s="414" t="s">
        <v>196</v>
      </c>
      <c r="C190" s="414" t="s">
        <v>515</v>
      </c>
      <c r="D190" s="411"/>
      <c r="E190" s="411"/>
      <c r="F190" s="411"/>
      <c r="G190" s="411"/>
      <c r="H190" s="411"/>
      <c r="I190" s="411">
        <v>3</v>
      </c>
      <c r="J190" s="411">
        <v>1</v>
      </c>
      <c r="K190" s="413">
        <f t="shared" si="89"/>
        <v>4</v>
      </c>
    </row>
    <row r="191" s="410" customFormat="1" ht="28.5" customHeight="1">
      <c r="A191" s="411">
        <v>14</v>
      </c>
      <c r="B191" s="412" t="s">
        <v>108</v>
      </c>
      <c r="C191" s="412" t="s">
        <v>474</v>
      </c>
      <c r="D191" s="411"/>
      <c r="E191" s="411"/>
      <c r="F191" s="411"/>
      <c r="G191" s="411"/>
      <c r="H191" s="411"/>
      <c r="I191" s="411">
        <v>1</v>
      </c>
      <c r="J191" s="411"/>
      <c r="K191" s="413">
        <f t="shared" si="89"/>
        <v>1</v>
      </c>
    </row>
    <row r="192" s="410" customFormat="1" ht="21.75" customHeight="1">
      <c r="A192" s="411">
        <v>15</v>
      </c>
      <c r="B192" s="414" t="s">
        <v>130</v>
      </c>
      <c r="C192" s="414" t="s">
        <v>604</v>
      </c>
      <c r="D192" s="411">
        <v>10</v>
      </c>
      <c r="E192" s="411"/>
      <c r="F192" s="411"/>
      <c r="G192" s="411"/>
      <c r="H192" s="411"/>
      <c r="I192" s="411">
        <v>10</v>
      </c>
      <c r="J192" s="411"/>
      <c r="K192" s="413">
        <f t="shared" si="89"/>
        <v>20</v>
      </c>
    </row>
    <row r="193" s="410" customFormat="1" ht="21.75" customHeight="1">
      <c r="A193" s="411">
        <v>16</v>
      </c>
      <c r="B193" s="412" t="s">
        <v>516</v>
      </c>
      <c r="C193" s="412" t="s">
        <v>517</v>
      </c>
      <c r="D193" s="411"/>
      <c r="E193" s="411"/>
      <c r="F193" s="411"/>
      <c r="G193" s="411"/>
      <c r="H193" s="411"/>
      <c r="I193" s="411">
        <v>1</v>
      </c>
      <c r="J193" s="411"/>
      <c r="K193" s="413">
        <f t="shared" si="89"/>
        <v>1</v>
      </c>
    </row>
    <row r="194" ht="24.75" customHeight="1">
      <c r="A194" s="411"/>
      <c r="B194" s="422" t="s">
        <v>348</v>
      </c>
      <c r="C194" s="422"/>
      <c r="D194" s="413">
        <f>SUM(D178:D193)</f>
        <v>10</v>
      </c>
      <c r="E194" s="413">
        <f>SUM(E178:E193)</f>
        <v>2</v>
      </c>
      <c r="F194" s="413">
        <f>SUM(F178:F193)</f>
        <v>11</v>
      </c>
      <c r="G194" s="413">
        <f>SUM(G178:G193)</f>
        <v>0</v>
      </c>
      <c r="H194" s="413">
        <f>SUM(H178:H193)</f>
        <v>0</v>
      </c>
      <c r="I194" s="413">
        <f>SUM(I178:I193)</f>
        <v>23</v>
      </c>
      <c r="J194" s="413">
        <f>SUM(J178:J193)</f>
        <v>3</v>
      </c>
      <c r="K194" s="413">
        <f>SUM(K178:K193)</f>
        <v>49</v>
      </c>
    </row>
    <row r="195" ht="24.399999999999999" customHeight="1">
      <c r="A195" s="409" t="s">
        <v>683</v>
      </c>
      <c r="B195" s="409"/>
      <c r="C195" s="409"/>
      <c r="D195" s="409"/>
      <c r="E195" s="409"/>
      <c r="F195" s="409"/>
      <c r="G195" s="409"/>
      <c r="H195" s="409"/>
      <c r="I195" s="409"/>
      <c r="J195" s="409"/>
      <c r="K195" s="409"/>
    </row>
    <row r="196" ht="16.5" customHeight="1">
      <c r="A196" s="434">
        <v>1</v>
      </c>
      <c r="B196" s="435" t="s">
        <v>566</v>
      </c>
      <c r="C196" s="436" t="s">
        <v>567</v>
      </c>
      <c r="D196" s="437"/>
      <c r="E196" s="411"/>
      <c r="F196" s="416">
        <v>1</v>
      </c>
      <c r="G196" s="416"/>
      <c r="H196" s="416"/>
      <c r="I196" s="416"/>
      <c r="J196" s="416"/>
      <c r="K196" s="413">
        <f t="shared" ref="K196:K199" si="90">SUM(D196:J196)</f>
        <v>1</v>
      </c>
    </row>
    <row r="197" ht="16.5" customHeight="1">
      <c r="A197" s="434">
        <v>2</v>
      </c>
      <c r="B197" s="438" t="s">
        <v>684</v>
      </c>
      <c r="C197" s="436" t="s">
        <v>668</v>
      </c>
      <c r="D197" s="437"/>
      <c r="E197" s="411">
        <v>1</v>
      </c>
      <c r="F197" s="416"/>
      <c r="G197" s="416"/>
      <c r="H197" s="416"/>
      <c r="I197" s="416"/>
      <c r="J197" s="416"/>
      <c r="K197" s="413">
        <f t="shared" si="90"/>
        <v>1</v>
      </c>
    </row>
    <row r="198" ht="16.5" customHeight="1">
      <c r="A198" s="434">
        <v>3</v>
      </c>
      <c r="B198" s="438" t="s">
        <v>684</v>
      </c>
      <c r="C198" s="439" t="s">
        <v>685</v>
      </c>
      <c r="D198" s="437"/>
      <c r="E198" s="411"/>
      <c r="F198" s="416">
        <v>3</v>
      </c>
      <c r="G198" s="416"/>
      <c r="H198" s="416"/>
      <c r="I198" s="416"/>
      <c r="J198" s="416"/>
      <c r="K198" s="413">
        <f t="shared" si="90"/>
        <v>3</v>
      </c>
    </row>
    <row r="199" ht="16.5" customHeight="1">
      <c r="A199" s="411">
        <v>4</v>
      </c>
      <c r="B199" s="440" t="s">
        <v>130</v>
      </c>
      <c r="C199" s="440" t="s">
        <v>604</v>
      </c>
      <c r="D199" s="411"/>
      <c r="E199" s="411"/>
      <c r="F199" s="416">
        <v>10</v>
      </c>
      <c r="G199" s="416"/>
      <c r="H199" s="416"/>
      <c r="I199" s="416">
        <v>10</v>
      </c>
      <c r="J199" s="416"/>
      <c r="K199" s="413">
        <f t="shared" si="90"/>
        <v>20</v>
      </c>
    </row>
    <row r="200" ht="25.5" customHeight="1">
      <c r="A200" s="411"/>
      <c r="B200" s="422" t="s">
        <v>348</v>
      </c>
      <c r="C200" s="422"/>
      <c r="D200" s="413">
        <f>SUM(D196:D199)</f>
        <v>0</v>
      </c>
      <c r="E200" s="413">
        <f>SUM(E196:E199)</f>
        <v>1</v>
      </c>
      <c r="F200" s="413">
        <f>SUM(F196:F199)</f>
        <v>14</v>
      </c>
      <c r="G200" s="413">
        <f>SUM(G196:G199)</f>
        <v>0</v>
      </c>
      <c r="H200" s="413">
        <f>SUM(H196:H199)</f>
        <v>0</v>
      </c>
      <c r="I200" s="413">
        <f>SUM(I196:I199)</f>
        <v>10</v>
      </c>
      <c r="J200" s="413">
        <f>SUM(J196:J199)</f>
        <v>0</v>
      </c>
      <c r="K200" s="423">
        <f>SUM(K196:K199)</f>
        <v>25</v>
      </c>
    </row>
    <row r="201" ht="26.25" customHeight="1">
      <c r="A201" s="409"/>
      <c r="B201" s="441" t="s">
        <v>686</v>
      </c>
      <c r="C201" s="441"/>
      <c r="D201" s="423">
        <f>D18+D32+D52+D60+D79+D115+D148+D176+D194+D200+D91</f>
        <v>41</v>
      </c>
      <c r="E201" s="423">
        <f>E18+E32+E52+E60+E79+E115+E148+E176+E194+E200+E91</f>
        <v>104</v>
      </c>
      <c r="F201" s="442">
        <f>F18+F32+F52+F60+F79+F115+F148+F176+F194+F200+F91</f>
        <v>164</v>
      </c>
      <c r="G201" s="442">
        <f>G18+G32+G52+G60+G79+G115+G148+G176+G194+G200+G91</f>
        <v>91</v>
      </c>
      <c r="H201" s="442">
        <f>H18+H32+H52+H60+H79+H115+H148+H176+H194+H200+H91</f>
        <v>16</v>
      </c>
      <c r="I201" s="442">
        <f>I18+I32+I52+I60+I79+I115+I148+I176+I194+I200+I91</f>
        <v>82</v>
      </c>
      <c r="J201" s="442">
        <f>J18+J32+J52+J60+J79+J115+J148+J176+J194+J200+J91</f>
        <v>35</v>
      </c>
      <c r="K201" s="423">
        <f>K18+K32+K52+K60+K79+K115+K148+K176+K194+K200+K91</f>
        <v>533</v>
      </c>
    </row>
    <row r="202" ht="12.75" customHeight="1">
      <c r="B202" s="404"/>
      <c r="D202" s="404"/>
      <c r="E202" s="404"/>
      <c r="F202" s="404"/>
      <c r="G202" s="404"/>
      <c r="H202" s="404"/>
      <c r="I202" s="404"/>
      <c r="J202" s="404"/>
      <c r="K202" s="404"/>
    </row>
    <row r="203" ht="12.75" customHeight="1">
      <c r="D203" s="404"/>
      <c r="E203" s="404"/>
      <c r="F203" s="404"/>
      <c r="G203" s="404"/>
      <c r="H203" s="404"/>
      <c r="I203" s="404"/>
      <c r="J203" s="404"/>
      <c r="K203" s="404"/>
    </row>
    <row r="204" ht="12.75" customHeight="1">
      <c r="D204" s="404"/>
      <c r="E204" s="404"/>
      <c r="F204" s="404"/>
      <c r="G204" s="404"/>
      <c r="H204" s="404"/>
      <c r="I204" s="404"/>
      <c r="J204" s="404"/>
      <c r="K204" s="404"/>
    </row>
    <row r="205" ht="12.75" customHeight="1">
      <c r="D205" s="404"/>
      <c r="E205" s="404"/>
      <c r="F205" s="404"/>
      <c r="G205" s="404"/>
      <c r="H205" s="404"/>
      <c r="I205" s="404"/>
      <c r="J205" s="404"/>
      <c r="K205" s="404"/>
    </row>
    <row r="206" ht="12.75" customHeight="1">
      <c r="D206" s="404"/>
      <c r="E206" s="404"/>
      <c r="F206" s="404"/>
      <c r="G206" s="404"/>
      <c r="H206" s="404"/>
      <c r="I206" s="404"/>
      <c r="J206" s="404"/>
      <c r="K206" s="404"/>
    </row>
    <row r="207" ht="12.75" customHeight="1">
      <c r="D207" s="404"/>
      <c r="E207" s="404"/>
      <c r="F207" s="404"/>
      <c r="G207" s="404"/>
      <c r="H207" s="404"/>
      <c r="I207" s="404"/>
      <c r="J207" s="404"/>
      <c r="K207" s="404"/>
    </row>
    <row r="208" ht="12.75" customHeight="1">
      <c r="D208" s="404"/>
      <c r="E208" s="404"/>
      <c r="F208" s="404"/>
      <c r="G208" s="404"/>
      <c r="H208" s="404"/>
      <c r="I208" s="404"/>
      <c r="J208" s="404"/>
      <c r="K208" s="404"/>
    </row>
    <row r="209" ht="12.75" customHeight="1">
      <c r="D209" s="404"/>
      <c r="E209" s="404"/>
      <c r="F209" s="404"/>
      <c r="G209" s="404"/>
      <c r="H209" s="404"/>
      <c r="I209" s="404"/>
      <c r="J209" s="404"/>
      <c r="K209" s="404"/>
    </row>
    <row r="210" ht="12.75" customHeight="1">
      <c r="D210" s="404"/>
      <c r="E210" s="404"/>
      <c r="F210" s="404"/>
      <c r="G210" s="404"/>
      <c r="H210" s="404"/>
      <c r="I210" s="404"/>
      <c r="J210" s="404"/>
      <c r="K210" s="404"/>
    </row>
    <row r="211" ht="12.75" customHeight="1">
      <c r="D211" s="404"/>
      <c r="E211" s="404"/>
      <c r="F211" s="404"/>
      <c r="G211" s="404"/>
      <c r="H211" s="404"/>
      <c r="I211" s="404"/>
      <c r="J211" s="404"/>
      <c r="K211" s="404"/>
    </row>
    <row r="212" ht="12.75" customHeight="1">
      <c r="D212" s="404"/>
      <c r="E212" s="404"/>
      <c r="F212" s="404"/>
      <c r="G212" s="404"/>
      <c r="H212" s="404"/>
      <c r="I212" s="404"/>
      <c r="J212" s="404"/>
      <c r="K212" s="404"/>
    </row>
    <row r="213" ht="12.75" customHeight="1">
      <c r="D213" s="404"/>
      <c r="E213" s="404"/>
      <c r="F213" s="404"/>
      <c r="G213" s="404"/>
      <c r="H213" s="404"/>
      <c r="I213" s="404"/>
      <c r="J213" s="404"/>
      <c r="K213" s="404"/>
    </row>
    <row r="214" ht="12.75" customHeight="1">
      <c r="D214" s="404"/>
      <c r="E214" s="404"/>
      <c r="F214" s="404"/>
      <c r="G214" s="404"/>
      <c r="H214" s="404"/>
      <c r="I214" s="404"/>
      <c r="J214" s="404"/>
      <c r="K214" s="404"/>
    </row>
    <row r="215" ht="12.75" customHeight="1">
      <c r="D215" s="404"/>
      <c r="E215" s="404"/>
      <c r="F215" s="404"/>
      <c r="G215" s="404"/>
      <c r="H215" s="404"/>
      <c r="I215" s="404"/>
      <c r="J215" s="404"/>
      <c r="K215" s="404"/>
    </row>
    <row r="216" ht="12.75" customHeight="1">
      <c r="D216" s="404"/>
      <c r="E216" s="404"/>
      <c r="F216" s="404"/>
      <c r="G216" s="404"/>
      <c r="H216" s="404"/>
      <c r="I216" s="404"/>
      <c r="J216" s="404"/>
      <c r="K216" s="404"/>
    </row>
    <row r="217" ht="12.75" customHeight="1">
      <c r="D217" s="404"/>
      <c r="E217" s="404"/>
      <c r="F217" s="404"/>
      <c r="G217" s="404"/>
      <c r="H217" s="404"/>
      <c r="I217" s="404"/>
      <c r="J217" s="404"/>
      <c r="K217" s="404"/>
    </row>
    <row r="218" ht="12.75" customHeight="1">
      <c r="D218" s="404"/>
      <c r="E218" s="404"/>
      <c r="F218" s="404"/>
      <c r="G218" s="404"/>
      <c r="H218" s="404"/>
      <c r="I218" s="404"/>
      <c r="J218" s="404"/>
      <c r="K218" s="404"/>
    </row>
    <row r="219" ht="12.75" customHeight="1">
      <c r="D219" s="404"/>
      <c r="E219" s="404"/>
      <c r="F219" s="404"/>
      <c r="G219" s="404"/>
      <c r="H219" s="404"/>
      <c r="I219" s="404"/>
      <c r="J219" s="404"/>
      <c r="K219" s="404"/>
    </row>
    <row r="220" ht="12.75" customHeight="1">
      <c r="D220" s="404"/>
      <c r="E220" s="404"/>
      <c r="F220" s="404"/>
      <c r="G220" s="404"/>
      <c r="H220" s="404"/>
      <c r="I220" s="404"/>
      <c r="J220" s="404"/>
      <c r="K220" s="404"/>
    </row>
    <row r="221" ht="12.75" customHeight="1">
      <c r="D221" s="404"/>
      <c r="E221" s="404"/>
      <c r="F221" s="404"/>
      <c r="G221" s="404"/>
      <c r="H221" s="404"/>
      <c r="I221" s="404"/>
      <c r="J221" s="404"/>
      <c r="K221" s="404"/>
    </row>
    <row r="222" ht="12.75" customHeight="1">
      <c r="D222" s="404"/>
      <c r="E222" s="404"/>
      <c r="F222" s="404"/>
      <c r="G222" s="404"/>
      <c r="H222" s="404"/>
      <c r="I222" s="404"/>
      <c r="J222" s="404"/>
      <c r="K222" s="404"/>
    </row>
    <row r="223" ht="12.75" customHeight="1">
      <c r="D223" s="404"/>
      <c r="E223" s="404"/>
      <c r="F223" s="404"/>
      <c r="G223" s="404"/>
      <c r="H223" s="404"/>
      <c r="I223" s="404"/>
      <c r="J223" s="404"/>
      <c r="K223" s="404"/>
    </row>
    <row r="224" ht="12.75" customHeight="1">
      <c r="D224" s="404"/>
      <c r="E224" s="404"/>
      <c r="F224" s="404"/>
      <c r="G224" s="404"/>
      <c r="H224" s="404"/>
      <c r="I224" s="404"/>
      <c r="J224" s="404"/>
      <c r="K224" s="404"/>
    </row>
    <row r="225" ht="12.75" customHeight="1">
      <c r="D225" s="404"/>
      <c r="E225" s="404"/>
      <c r="F225" s="404"/>
      <c r="G225" s="404"/>
      <c r="H225" s="404"/>
      <c r="I225" s="404"/>
      <c r="J225" s="404"/>
      <c r="K225" s="404"/>
    </row>
    <row r="226" ht="12.75" customHeight="1">
      <c r="D226" s="404"/>
      <c r="E226" s="404"/>
      <c r="F226" s="404"/>
      <c r="G226" s="404"/>
      <c r="H226" s="404"/>
      <c r="I226" s="404"/>
      <c r="J226" s="404"/>
      <c r="K226" s="404"/>
    </row>
    <row r="227" ht="12.75" customHeight="1">
      <c r="D227" s="404"/>
      <c r="E227" s="404"/>
      <c r="F227" s="404"/>
      <c r="G227" s="404"/>
      <c r="H227" s="404"/>
      <c r="I227" s="404"/>
      <c r="J227" s="404"/>
      <c r="K227" s="404"/>
    </row>
    <row r="228" ht="12.75" customHeight="1">
      <c r="D228" s="404"/>
      <c r="E228" s="404"/>
      <c r="F228" s="404"/>
      <c r="G228" s="404"/>
      <c r="H228" s="404"/>
      <c r="I228" s="404"/>
      <c r="J228" s="404"/>
      <c r="K228" s="404"/>
    </row>
    <row r="229" ht="12.75" customHeight="1">
      <c r="D229" s="404"/>
      <c r="E229" s="404"/>
      <c r="F229" s="404"/>
      <c r="G229" s="404"/>
      <c r="H229" s="404"/>
      <c r="I229" s="404"/>
      <c r="J229" s="404"/>
      <c r="K229" s="404"/>
    </row>
    <row r="230" ht="12.75" customHeight="1">
      <c r="B230" s="404"/>
      <c r="C230" s="404"/>
      <c r="D230" s="404"/>
      <c r="E230" s="404"/>
      <c r="F230" s="404"/>
      <c r="G230" s="404"/>
      <c r="H230" s="404"/>
      <c r="I230" s="404"/>
      <c r="J230" s="404"/>
      <c r="K230" s="404"/>
    </row>
    <row r="231" ht="12.75" customHeight="1">
      <c r="D231" s="404"/>
      <c r="E231" s="404"/>
      <c r="F231" s="404"/>
      <c r="G231" s="404"/>
      <c r="H231" s="404"/>
      <c r="I231" s="404"/>
      <c r="J231" s="404"/>
      <c r="K231" s="404"/>
    </row>
    <row r="232" ht="12.75" customHeight="1">
      <c r="D232" s="404"/>
      <c r="E232" s="404"/>
      <c r="F232" s="404"/>
      <c r="G232" s="404"/>
      <c r="H232" s="404"/>
      <c r="I232" s="404"/>
      <c r="J232" s="404"/>
      <c r="K232" s="404"/>
    </row>
    <row r="233" ht="12.75" customHeight="1">
      <c r="D233" s="404"/>
      <c r="E233" s="404"/>
      <c r="F233" s="404"/>
      <c r="G233" s="404"/>
      <c r="H233" s="404"/>
      <c r="I233" s="404"/>
      <c r="J233" s="404"/>
      <c r="K233" s="404"/>
    </row>
    <row r="234" ht="12.75" customHeight="1">
      <c r="D234" s="404"/>
      <c r="E234" s="404"/>
      <c r="F234" s="404"/>
      <c r="G234" s="404"/>
      <c r="H234" s="404"/>
      <c r="I234" s="404"/>
      <c r="J234" s="404"/>
      <c r="K234" s="404"/>
    </row>
    <row r="235" ht="12.75" customHeight="1">
      <c r="D235" s="404"/>
      <c r="E235" s="404"/>
      <c r="F235" s="404"/>
      <c r="G235" s="404"/>
      <c r="H235" s="404"/>
      <c r="I235" s="404"/>
      <c r="J235" s="404"/>
      <c r="K235" s="404"/>
    </row>
    <row r="238" ht="12.75" customHeight="1">
      <c r="D238" s="404"/>
      <c r="E238" s="404"/>
      <c r="F238" s="404"/>
      <c r="G238" s="404"/>
      <c r="H238" s="404"/>
      <c r="I238" s="404"/>
      <c r="J238" s="404"/>
      <c r="K238" s="404"/>
    </row>
    <row r="239" ht="12.75" customHeight="1">
      <c r="D239" s="404"/>
      <c r="E239" s="404"/>
      <c r="F239" s="404"/>
      <c r="G239" s="404"/>
      <c r="H239" s="404"/>
      <c r="I239" s="404"/>
      <c r="J239" s="404"/>
      <c r="K239" s="404"/>
    </row>
    <row r="240" ht="12.75" customHeight="1">
      <c r="D240" s="404"/>
      <c r="E240" s="404"/>
      <c r="F240" s="404"/>
      <c r="G240" s="404"/>
      <c r="H240" s="404"/>
      <c r="I240" s="404"/>
      <c r="J240" s="404"/>
      <c r="K240" s="404"/>
    </row>
    <row r="241" ht="12.75" customHeight="1">
      <c r="D241" s="404"/>
      <c r="E241" s="404"/>
      <c r="F241" s="404"/>
      <c r="G241" s="404"/>
      <c r="H241" s="404"/>
      <c r="I241" s="404"/>
      <c r="J241" s="404"/>
      <c r="K241" s="404"/>
    </row>
    <row r="242" ht="12.75" customHeight="1">
      <c r="D242" s="404"/>
      <c r="E242" s="404"/>
      <c r="F242" s="404"/>
      <c r="G242" s="404"/>
      <c r="H242" s="404"/>
      <c r="I242" s="404"/>
      <c r="J242" s="404"/>
      <c r="K242" s="404"/>
    </row>
    <row r="243" ht="12.75" customHeight="1">
      <c r="D243" s="404"/>
      <c r="E243" s="404"/>
      <c r="F243" s="404"/>
      <c r="G243" s="404"/>
      <c r="H243" s="404"/>
      <c r="I243" s="404"/>
      <c r="J243" s="404"/>
      <c r="K243" s="404"/>
    </row>
    <row r="244" ht="12.75" customHeight="1">
      <c r="D244" s="404"/>
      <c r="E244" s="404"/>
      <c r="F244" s="404"/>
      <c r="G244" s="404"/>
      <c r="H244" s="404"/>
      <c r="I244" s="404"/>
      <c r="J244" s="404"/>
      <c r="K244" s="404"/>
    </row>
    <row r="245" ht="12.75" customHeight="1">
      <c r="D245" s="404"/>
      <c r="E245" s="404"/>
      <c r="F245" s="404"/>
      <c r="G245" s="404"/>
      <c r="H245" s="404"/>
      <c r="I245" s="404"/>
      <c r="J245" s="404"/>
      <c r="K245" s="404"/>
    </row>
    <row r="246" ht="12.75" customHeight="1">
      <c r="D246" s="404"/>
      <c r="E246" s="404"/>
      <c r="F246" s="404"/>
      <c r="G246" s="404"/>
      <c r="H246" s="404"/>
      <c r="I246" s="404"/>
      <c r="J246" s="404"/>
      <c r="K246" s="404"/>
    </row>
    <row r="247" ht="12.75" customHeight="1">
      <c r="D247" s="404"/>
      <c r="E247" s="404"/>
      <c r="F247" s="404"/>
      <c r="G247" s="404"/>
      <c r="H247" s="404"/>
      <c r="I247" s="404"/>
      <c r="J247" s="404"/>
      <c r="K247" s="404"/>
    </row>
    <row r="249" ht="12.75" customHeight="1">
      <c r="D249" s="404"/>
      <c r="E249" s="404"/>
      <c r="F249" s="404"/>
      <c r="G249" s="404"/>
      <c r="H249" s="404"/>
      <c r="I249" s="404"/>
      <c r="J249" s="404"/>
      <c r="K249" s="404"/>
    </row>
    <row r="250" ht="12.75" customHeight="1">
      <c r="D250" s="404"/>
      <c r="E250" s="404"/>
      <c r="F250" s="404"/>
      <c r="G250" s="404"/>
      <c r="H250" s="404"/>
      <c r="I250" s="404"/>
      <c r="J250" s="404"/>
      <c r="K250" s="404"/>
    </row>
    <row r="251" ht="12.75" customHeight="1">
      <c r="D251" s="404"/>
      <c r="E251" s="404"/>
      <c r="F251" s="404"/>
      <c r="G251" s="404"/>
      <c r="H251" s="404"/>
      <c r="I251" s="404"/>
      <c r="J251" s="404"/>
      <c r="K251" s="404"/>
    </row>
    <row r="254" ht="12.75" customHeight="1">
      <c r="D254" s="404"/>
      <c r="E254" s="404"/>
      <c r="F254" s="404"/>
      <c r="G254" s="404"/>
      <c r="H254" s="404"/>
      <c r="I254" s="404"/>
      <c r="J254" s="404"/>
      <c r="K254" s="404"/>
    </row>
    <row r="255" ht="12.75" customHeight="1">
      <c r="D255" s="404"/>
      <c r="E255" s="404"/>
      <c r="F255" s="404"/>
      <c r="G255" s="404"/>
      <c r="H255" s="404"/>
      <c r="I255" s="404"/>
      <c r="J255" s="404"/>
      <c r="K255" s="404"/>
    </row>
    <row r="256" ht="12.75" customHeight="1">
      <c r="D256" s="404"/>
      <c r="E256" s="404"/>
      <c r="F256" s="404"/>
      <c r="G256" s="404"/>
      <c r="H256" s="404"/>
      <c r="I256" s="404"/>
      <c r="J256" s="404"/>
      <c r="K256" s="404"/>
    </row>
    <row r="257" ht="12.75" customHeight="1">
      <c r="D257" s="404"/>
      <c r="E257" s="404"/>
      <c r="F257" s="404"/>
      <c r="G257" s="404"/>
      <c r="H257" s="404"/>
      <c r="I257" s="404"/>
      <c r="J257" s="404"/>
      <c r="K257" s="404"/>
    </row>
    <row r="258" ht="12.75" customHeight="1">
      <c r="D258" s="404"/>
      <c r="E258" s="404"/>
      <c r="F258" s="404"/>
      <c r="G258" s="404"/>
      <c r="H258" s="404"/>
      <c r="I258" s="404"/>
      <c r="J258" s="404"/>
      <c r="K258" s="404"/>
    </row>
    <row r="259" ht="12.75" customHeight="1">
      <c r="D259" s="404"/>
      <c r="E259" s="404"/>
      <c r="F259" s="404"/>
      <c r="G259" s="404"/>
      <c r="H259" s="404"/>
      <c r="I259" s="404"/>
      <c r="J259" s="404"/>
      <c r="K259" s="404"/>
    </row>
    <row r="260" ht="12.75" customHeight="1">
      <c r="D260" s="404"/>
      <c r="E260" s="404"/>
      <c r="F260" s="404"/>
      <c r="G260" s="404"/>
      <c r="H260" s="404"/>
      <c r="I260" s="404"/>
      <c r="J260" s="404"/>
      <c r="K260" s="404"/>
    </row>
    <row r="262" ht="12.75" customHeight="1">
      <c r="D262" s="404"/>
      <c r="E262" s="404"/>
      <c r="F262" s="404"/>
      <c r="G262" s="404"/>
      <c r="H262" s="404"/>
      <c r="I262" s="404"/>
      <c r="J262" s="404"/>
      <c r="K262" s="404"/>
    </row>
    <row r="263" ht="12.75" customHeight="1">
      <c r="D263" s="404"/>
      <c r="E263" s="404"/>
      <c r="F263" s="404"/>
      <c r="G263" s="404"/>
      <c r="H263" s="404"/>
      <c r="I263" s="404"/>
      <c r="J263" s="404"/>
      <c r="K263" s="404"/>
    </row>
    <row r="264" ht="12.75" customHeight="1">
      <c r="D264" s="404"/>
      <c r="E264" s="404"/>
      <c r="F264" s="404"/>
      <c r="G264" s="404"/>
      <c r="H264" s="404"/>
      <c r="I264" s="404"/>
      <c r="J264" s="404"/>
      <c r="K264" s="404"/>
    </row>
    <row r="265" ht="12.75" customHeight="1">
      <c r="D265" s="404"/>
      <c r="E265" s="404"/>
      <c r="F265" s="404"/>
      <c r="G265" s="404"/>
      <c r="H265" s="404"/>
      <c r="I265" s="404"/>
      <c r="J265" s="404"/>
      <c r="K265" s="404"/>
    </row>
    <row r="266" ht="12.75" customHeight="1">
      <c r="D266" s="404"/>
      <c r="E266" s="404"/>
      <c r="F266" s="404"/>
      <c r="G266" s="404"/>
      <c r="H266" s="404"/>
      <c r="I266" s="404"/>
      <c r="J266" s="404"/>
      <c r="K266" s="404"/>
    </row>
    <row r="268" ht="12.75" customHeight="1">
      <c r="D268" s="404"/>
      <c r="E268" s="404"/>
      <c r="F268" s="404"/>
      <c r="G268" s="404"/>
      <c r="H268" s="404"/>
      <c r="I268" s="404"/>
      <c r="J268" s="404"/>
      <c r="K268" s="404"/>
    </row>
    <row r="269" ht="12.75" customHeight="1">
      <c r="D269" s="404"/>
      <c r="E269" s="404"/>
      <c r="F269" s="404"/>
      <c r="G269" s="404"/>
      <c r="H269" s="404"/>
      <c r="I269" s="404"/>
      <c r="J269" s="404"/>
      <c r="K269" s="404"/>
    </row>
  </sheetData>
  <mergeCells count="15">
    <mergeCell ref="A1:K1"/>
    <mergeCell ref="B2:B3"/>
    <mergeCell ref="D2:J2"/>
    <mergeCell ref="K2:K3"/>
    <mergeCell ref="A4:K4"/>
    <mergeCell ref="A19:K19"/>
    <mergeCell ref="A33:K33"/>
    <mergeCell ref="A53:K53"/>
    <mergeCell ref="A61:K61"/>
    <mergeCell ref="A80:K80"/>
    <mergeCell ref="A92:K92"/>
    <mergeCell ref="A116:K116"/>
    <mergeCell ref="A149:K149"/>
    <mergeCell ref="A177:K177"/>
    <mergeCell ref="A195:K195"/>
  </mergeCells>
  <printOptions headings="0" gridLines="0"/>
  <pageMargins left="0.39375000000000004" right="0.39375000000000004" top="0.39375000000000004" bottom="0.39375000000000004" header="0.51180599999999998" footer="0.51180599999999998"/>
  <pageSetup blackAndWhite="0" cellComments="none" copies="1" draft="0" errors="displayed" firstPageNumber="0" fitToHeight="1" fitToWidth="1" horizontalDpi="300" orientation="portrait" pageOrder="downThenOver" paperSize="9" scale="92" useFirstPageNumber="0" usePrinterDefaults="1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pane state="frozen" topLeftCell="A4" ySplit="3"/>
      <selection activeCell="A1" activeCellId="0" sqref="A1:IV1"/>
    </sheetView>
  </sheetViews>
  <sheetFormatPr baseColWidth="8" customHeight="1" defaultRowHeight="12.75"/>
  <cols>
    <col customWidth="1" min="1" max="1" style="4" width="5.4257799999999996"/>
    <col customWidth="1" min="2" max="2" style="4" width="30.00390625"/>
    <col customWidth="1" min="3" max="3" style="4" width="26.8515625"/>
    <col customWidth="1" min="4" max="4" style="364" width="5.8554700000000004"/>
    <col customWidth="1" min="5" max="5" style="4" width="6.5703100000000001"/>
    <col customWidth="1" min="6" max="6" style="4" width="5.7109399999999999"/>
    <col customWidth="1" min="7" max="7" style="4" width="6"/>
    <col customWidth="1" min="8" max="8" style="4" width="4.7109399999999999"/>
    <col customWidth="1" min="9" max="10" style="4" width="4.8554700000000004"/>
    <col customWidth="1" min="11" max="11" style="4" width="6.8554700000000004"/>
    <col customWidth="1" min="12" max="258" style="6" width="9.1406299999999998"/>
    <col min="259" max="16384" width="9.140625"/>
  </cols>
  <sheetData>
    <row r="1" s="405" customFormat="1" ht="44.25" customHeight="1">
      <c r="A1" s="443" t="s">
        <v>319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ht="21" customHeight="1">
      <c r="A2" s="369" t="s">
        <v>320</v>
      </c>
      <c r="B2" s="369" t="s">
        <v>321</v>
      </c>
      <c r="C2" s="369"/>
      <c r="D2" s="369" t="s">
        <v>5</v>
      </c>
      <c r="E2" s="369"/>
      <c r="F2" s="369"/>
      <c r="G2" s="369"/>
      <c r="H2" s="369"/>
      <c r="I2" s="369"/>
      <c r="J2" s="369"/>
      <c r="K2" s="444" t="s">
        <v>323</v>
      </c>
    </row>
    <row r="3" ht="30" customHeight="1">
      <c r="A3" s="369" t="s">
        <v>324</v>
      </c>
      <c r="B3" s="369"/>
      <c r="C3" s="369"/>
      <c r="D3" s="369">
        <v>1</v>
      </c>
      <c r="E3" s="369">
        <v>2</v>
      </c>
      <c r="F3" s="369">
        <v>3</v>
      </c>
      <c r="G3" s="369">
        <v>4</v>
      </c>
      <c r="H3" s="369" t="s">
        <v>325</v>
      </c>
      <c r="I3" s="371" t="s">
        <v>7</v>
      </c>
      <c r="J3" s="371" t="s">
        <v>8</v>
      </c>
      <c r="K3" s="444"/>
    </row>
    <row r="4" ht="36.75" customHeight="1">
      <c r="A4" s="366" t="s">
        <v>687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</row>
    <row r="5" ht="15" customHeight="1">
      <c r="A5" s="373">
        <v>1</v>
      </c>
      <c r="B5" s="374" t="s">
        <v>688</v>
      </c>
      <c r="C5" s="374" t="s">
        <v>689</v>
      </c>
      <c r="D5" s="373">
        <v>1</v>
      </c>
      <c r="E5" s="373"/>
      <c r="F5" s="373"/>
      <c r="G5" s="373"/>
      <c r="H5" s="373"/>
      <c r="I5" s="373"/>
      <c r="J5" s="373"/>
      <c r="K5" s="445">
        <f t="shared" ref="K5:K9" si="91">SUM(D5:J5)</f>
        <v>1</v>
      </c>
    </row>
    <row r="6" ht="42" customHeight="1">
      <c r="A6" s="373">
        <v>2</v>
      </c>
      <c r="B6" s="376" t="s">
        <v>690</v>
      </c>
      <c r="C6" s="374" t="s">
        <v>691</v>
      </c>
      <c r="D6" s="373">
        <v>2</v>
      </c>
      <c r="E6" s="373"/>
      <c r="F6" s="373"/>
      <c r="G6" s="373"/>
      <c r="H6" s="373"/>
      <c r="I6" s="373"/>
      <c r="J6" s="373"/>
      <c r="K6" s="445">
        <f t="shared" si="91"/>
        <v>2</v>
      </c>
    </row>
    <row r="7" ht="21" customHeight="1">
      <c r="A7" s="373">
        <v>3</v>
      </c>
      <c r="B7" s="376" t="s">
        <v>692</v>
      </c>
      <c r="C7" s="374" t="s">
        <v>693</v>
      </c>
      <c r="D7" s="373">
        <v>1</v>
      </c>
      <c r="E7" s="373"/>
      <c r="F7" s="373"/>
      <c r="G7" s="373"/>
      <c r="H7" s="373"/>
      <c r="I7" s="373"/>
      <c r="J7" s="373"/>
      <c r="K7" s="445">
        <f t="shared" si="91"/>
        <v>1</v>
      </c>
    </row>
    <row r="8" ht="15" customHeight="1">
      <c r="A8" s="373">
        <v>4</v>
      </c>
      <c r="B8" s="374" t="s">
        <v>145</v>
      </c>
      <c r="C8" s="374" t="s">
        <v>485</v>
      </c>
      <c r="D8" s="373"/>
      <c r="E8" s="373">
        <v>1</v>
      </c>
      <c r="F8" s="373">
        <v>2</v>
      </c>
      <c r="G8" s="373">
        <v>4</v>
      </c>
      <c r="H8" s="373"/>
      <c r="I8" s="373"/>
      <c r="J8" s="373"/>
      <c r="K8" s="445">
        <f t="shared" si="91"/>
        <v>7</v>
      </c>
    </row>
    <row r="9" ht="15" customHeight="1">
      <c r="A9" s="373">
        <v>5</v>
      </c>
      <c r="B9" s="376" t="s">
        <v>694</v>
      </c>
      <c r="C9" s="385" t="s">
        <v>695</v>
      </c>
      <c r="D9" s="373"/>
      <c r="E9" s="373"/>
      <c r="F9" s="373"/>
      <c r="G9" s="373">
        <v>2</v>
      </c>
      <c r="H9" s="373"/>
      <c r="I9" s="373"/>
      <c r="J9" s="373"/>
      <c r="K9" s="445">
        <f t="shared" si="91"/>
        <v>2</v>
      </c>
    </row>
    <row r="10" ht="15" customHeight="1">
      <c r="A10" s="373">
        <v>6</v>
      </c>
      <c r="B10" s="374" t="s">
        <v>338</v>
      </c>
      <c r="C10" s="374" t="s">
        <v>339</v>
      </c>
      <c r="D10" s="373"/>
      <c r="E10" s="373">
        <v>1</v>
      </c>
      <c r="F10" s="373">
        <v>3</v>
      </c>
      <c r="G10" s="373">
        <v>3</v>
      </c>
      <c r="H10" s="373"/>
      <c r="I10" s="373"/>
      <c r="J10" s="373"/>
      <c r="K10" s="445">
        <f t="shared" ref="K10:K23" si="92">SUM(D10:J10)</f>
        <v>7</v>
      </c>
    </row>
    <row r="11" ht="34.5" customHeight="1">
      <c r="A11" s="373">
        <v>7</v>
      </c>
      <c r="B11" s="376" t="s">
        <v>696</v>
      </c>
      <c r="C11" s="376" t="s">
        <v>697</v>
      </c>
      <c r="D11" s="373"/>
      <c r="E11" s="373"/>
      <c r="F11" s="373">
        <v>1</v>
      </c>
      <c r="G11" s="373"/>
      <c r="H11" s="373"/>
      <c r="I11" s="373"/>
      <c r="J11" s="373"/>
      <c r="K11" s="445">
        <f t="shared" si="92"/>
        <v>1</v>
      </c>
    </row>
    <row r="12" ht="21.75" customHeight="1">
      <c r="A12" s="373">
        <v>8</v>
      </c>
      <c r="B12" s="376" t="s">
        <v>698</v>
      </c>
      <c r="C12" s="376" t="s">
        <v>699</v>
      </c>
      <c r="D12" s="373"/>
      <c r="E12" s="373"/>
      <c r="F12" s="373">
        <v>1</v>
      </c>
      <c r="G12" s="373"/>
      <c r="H12" s="373"/>
      <c r="I12" s="373"/>
      <c r="J12" s="373"/>
      <c r="K12" s="445">
        <f t="shared" si="92"/>
        <v>1</v>
      </c>
    </row>
    <row r="13" ht="16.5" customHeight="1">
      <c r="A13" s="373">
        <v>9</v>
      </c>
      <c r="B13" s="376" t="s">
        <v>700</v>
      </c>
      <c r="C13" s="376" t="s">
        <v>701</v>
      </c>
      <c r="D13" s="373"/>
      <c r="E13" s="373"/>
      <c r="F13" s="373">
        <v>1</v>
      </c>
      <c r="G13" s="373"/>
      <c r="H13" s="373"/>
      <c r="I13" s="373"/>
      <c r="J13" s="373"/>
      <c r="K13" s="445">
        <f t="shared" si="92"/>
        <v>1</v>
      </c>
    </row>
    <row r="14" ht="15" customHeight="1">
      <c r="A14" s="373">
        <v>10</v>
      </c>
      <c r="B14" s="376" t="s">
        <v>410</v>
      </c>
      <c r="C14" s="376" t="s">
        <v>702</v>
      </c>
      <c r="D14" s="373"/>
      <c r="E14" s="373"/>
      <c r="F14" s="373"/>
      <c r="G14" s="373"/>
      <c r="H14" s="373"/>
      <c r="I14" s="373"/>
      <c r="J14" s="373">
        <v>1</v>
      </c>
      <c r="K14" s="445">
        <f t="shared" si="92"/>
        <v>1</v>
      </c>
    </row>
    <row r="15" ht="35.25" customHeight="1">
      <c r="A15" s="373">
        <v>11</v>
      </c>
      <c r="B15" s="376" t="s">
        <v>508</v>
      </c>
      <c r="C15" s="376" t="s">
        <v>509</v>
      </c>
      <c r="D15" s="373">
        <v>1</v>
      </c>
      <c r="E15" s="373"/>
      <c r="F15" s="373">
        <v>2</v>
      </c>
      <c r="G15" s="373"/>
      <c r="H15" s="373"/>
      <c r="I15" s="373"/>
      <c r="J15" s="373"/>
      <c r="K15" s="445">
        <f t="shared" si="92"/>
        <v>3</v>
      </c>
    </row>
    <row r="16" ht="18.75" customHeight="1">
      <c r="A16" s="373">
        <v>12</v>
      </c>
      <c r="B16" s="376" t="s">
        <v>703</v>
      </c>
      <c r="C16" s="374" t="s">
        <v>704</v>
      </c>
      <c r="D16" s="390"/>
      <c r="E16" s="390">
        <v>2</v>
      </c>
      <c r="F16" s="390">
        <v>2</v>
      </c>
      <c r="G16" s="390"/>
      <c r="H16" s="390"/>
      <c r="I16" s="390"/>
      <c r="J16" s="390"/>
      <c r="K16" s="445">
        <f t="shared" si="92"/>
        <v>4</v>
      </c>
    </row>
    <row r="17" ht="15" customHeight="1">
      <c r="A17" s="373">
        <v>13</v>
      </c>
      <c r="B17" s="376" t="s">
        <v>333</v>
      </c>
      <c r="C17" s="376" t="s">
        <v>334</v>
      </c>
      <c r="D17" s="373"/>
      <c r="E17" s="373"/>
      <c r="F17" s="373"/>
      <c r="G17" s="373">
        <v>4</v>
      </c>
      <c r="H17" s="373"/>
      <c r="I17" s="373"/>
      <c r="J17" s="373">
        <v>1</v>
      </c>
      <c r="K17" s="445">
        <f t="shared" si="92"/>
        <v>5</v>
      </c>
    </row>
    <row r="18" ht="15" customHeight="1">
      <c r="A18" s="373">
        <v>14</v>
      </c>
      <c r="B18" s="374" t="s">
        <v>705</v>
      </c>
      <c r="C18" s="374" t="s">
        <v>492</v>
      </c>
      <c r="D18" s="373"/>
      <c r="E18" s="373"/>
      <c r="F18" s="373">
        <v>1</v>
      </c>
      <c r="G18" s="373"/>
      <c r="H18" s="373"/>
      <c r="I18" s="373"/>
      <c r="J18" s="373"/>
      <c r="K18" s="445">
        <f t="shared" si="92"/>
        <v>1</v>
      </c>
    </row>
    <row r="19" ht="18.75" customHeight="1">
      <c r="A19" s="373">
        <v>15</v>
      </c>
      <c r="B19" s="376" t="s">
        <v>448</v>
      </c>
      <c r="C19" s="376" t="s">
        <v>449</v>
      </c>
      <c r="D19" s="390"/>
      <c r="E19" s="390"/>
      <c r="F19" s="390">
        <v>3</v>
      </c>
      <c r="G19" s="390">
        <v>3</v>
      </c>
      <c r="H19" s="390"/>
      <c r="I19" s="390"/>
      <c r="J19" s="390"/>
      <c r="K19" s="445">
        <f t="shared" si="92"/>
        <v>6</v>
      </c>
    </row>
    <row r="20" ht="13.5" customHeight="1">
      <c r="A20" s="373">
        <v>16</v>
      </c>
      <c r="B20" s="376" t="s">
        <v>495</v>
      </c>
      <c r="C20" s="376" t="s">
        <v>706</v>
      </c>
      <c r="D20" s="373">
        <v>3</v>
      </c>
      <c r="E20" s="373">
        <v>5</v>
      </c>
      <c r="F20" s="373">
        <v>3</v>
      </c>
      <c r="G20" s="373">
        <v>3</v>
      </c>
      <c r="H20" s="373"/>
      <c r="I20" s="373"/>
      <c r="J20" s="373"/>
      <c r="K20" s="445">
        <f t="shared" si="92"/>
        <v>14</v>
      </c>
    </row>
    <row r="21" ht="17.25" customHeight="1">
      <c r="A21" s="373">
        <v>17</v>
      </c>
      <c r="B21" s="376" t="s">
        <v>514</v>
      </c>
      <c r="C21" s="376" t="s">
        <v>515</v>
      </c>
      <c r="D21" s="373">
        <v>1</v>
      </c>
      <c r="E21" s="373">
        <v>1</v>
      </c>
      <c r="F21" s="373">
        <v>2</v>
      </c>
      <c r="G21" s="373">
        <v>1</v>
      </c>
      <c r="H21" s="373"/>
      <c r="I21" s="373">
        <v>1</v>
      </c>
      <c r="J21" s="373">
        <v>1</v>
      </c>
      <c r="K21" s="445">
        <f>SUM(D21:J21)</f>
        <v>7</v>
      </c>
    </row>
    <row r="22" s="415" customFormat="1" ht="15.949999999999999" customHeight="1">
      <c r="A22" s="373">
        <v>18</v>
      </c>
      <c r="B22" s="374" t="s">
        <v>523</v>
      </c>
      <c r="C22" s="374" t="s">
        <v>524</v>
      </c>
      <c r="D22" s="390"/>
      <c r="E22" s="390"/>
      <c r="F22" s="390"/>
      <c r="G22" s="390">
        <v>1</v>
      </c>
      <c r="H22" s="390"/>
      <c r="I22" s="390"/>
      <c r="J22" s="390"/>
      <c r="K22" s="445">
        <f t="shared" si="92"/>
        <v>1</v>
      </c>
    </row>
    <row r="23" ht="24" customHeight="1">
      <c r="A23" s="373">
        <v>19</v>
      </c>
      <c r="B23" s="374" t="s">
        <v>441</v>
      </c>
      <c r="C23" s="374" t="s">
        <v>707</v>
      </c>
      <c r="D23" s="373"/>
      <c r="E23" s="373">
        <v>4</v>
      </c>
      <c r="F23" s="373">
        <v>3</v>
      </c>
      <c r="G23" s="373">
        <v>3</v>
      </c>
      <c r="H23" s="373"/>
      <c r="I23" s="373"/>
      <c r="J23" s="373"/>
      <c r="K23" s="445">
        <f t="shared" si="92"/>
        <v>10</v>
      </c>
      <c r="L23" s="6"/>
      <c r="M23" s="6"/>
      <c r="N23" s="6"/>
      <c r="O23" s="6"/>
    </row>
    <row r="24" ht="21" customHeight="1">
      <c r="A24" s="373"/>
      <c r="B24" s="378" t="s">
        <v>348</v>
      </c>
      <c r="C24" s="378"/>
      <c r="D24" s="375">
        <f>SUM(D5:D23)</f>
        <v>9</v>
      </c>
      <c r="E24" s="375">
        <f>SUM(E5:E23)</f>
        <v>14</v>
      </c>
      <c r="F24" s="375">
        <f>SUM(F5:F23)</f>
        <v>24</v>
      </c>
      <c r="G24" s="375">
        <f>SUM(G5:G23)</f>
        <v>24</v>
      </c>
      <c r="H24" s="375">
        <f>SUM(H5:H23)</f>
        <v>0</v>
      </c>
      <c r="I24" s="375">
        <f>SUM(I5:I23)</f>
        <v>1</v>
      </c>
      <c r="J24" s="375">
        <f>SUM(J5:J23)</f>
        <v>3</v>
      </c>
      <c r="K24" s="446">
        <f>SUM(K5:K23)</f>
        <v>75</v>
      </c>
    </row>
    <row r="25" ht="24.399999999999999" customHeight="1">
      <c r="A25" s="366" t="s">
        <v>708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6"/>
    </row>
    <row r="26" ht="15" customHeight="1">
      <c r="A26" s="373">
        <v>1</v>
      </c>
      <c r="B26" s="374" t="s">
        <v>647</v>
      </c>
      <c r="C26" s="374" t="s">
        <v>709</v>
      </c>
      <c r="D26" s="373"/>
      <c r="E26" s="373"/>
      <c r="F26" s="373"/>
      <c r="G26" s="373"/>
      <c r="H26" s="373"/>
      <c r="I26" s="373"/>
      <c r="J26" s="373">
        <v>1</v>
      </c>
      <c r="K26" s="375">
        <f t="shared" ref="K26:K51" si="93">SUM(D26:J26)</f>
        <v>1</v>
      </c>
    </row>
    <row r="27" ht="15" customHeight="1">
      <c r="A27" s="373">
        <v>2</v>
      </c>
      <c r="B27" s="376" t="s">
        <v>710</v>
      </c>
      <c r="C27" s="376" t="s">
        <v>711</v>
      </c>
      <c r="D27" s="392"/>
      <c r="E27" s="392"/>
      <c r="F27" s="392">
        <v>1</v>
      </c>
      <c r="G27" s="392"/>
      <c r="H27" s="392"/>
      <c r="I27" s="392"/>
      <c r="J27" s="392"/>
      <c r="K27" s="375">
        <f t="shared" si="93"/>
        <v>1</v>
      </c>
    </row>
    <row r="28" ht="15" customHeight="1">
      <c r="A28" s="373">
        <v>3</v>
      </c>
      <c r="B28" s="374" t="s">
        <v>338</v>
      </c>
      <c r="C28" s="381" t="s">
        <v>339</v>
      </c>
      <c r="D28" s="386"/>
      <c r="E28" s="386"/>
      <c r="F28" s="386">
        <v>2</v>
      </c>
      <c r="G28" s="386">
        <v>2</v>
      </c>
      <c r="H28" s="386"/>
      <c r="I28" s="386"/>
      <c r="J28" s="386"/>
      <c r="K28" s="375">
        <f t="shared" si="93"/>
        <v>4</v>
      </c>
    </row>
    <row r="29" ht="36" customHeight="1">
      <c r="A29" s="373">
        <v>4</v>
      </c>
      <c r="B29" s="381" t="s">
        <v>468</v>
      </c>
      <c r="C29" s="447" t="s">
        <v>712</v>
      </c>
      <c r="D29" s="386"/>
      <c r="E29" s="386"/>
      <c r="F29" s="386"/>
      <c r="G29" s="386">
        <v>2</v>
      </c>
      <c r="H29" s="386"/>
      <c r="I29" s="386"/>
      <c r="J29" s="386"/>
      <c r="K29" s="445">
        <f>SUM(D29:J29)</f>
        <v>2</v>
      </c>
    </row>
    <row r="30" ht="31.5" customHeight="1">
      <c r="A30" s="373">
        <v>5</v>
      </c>
      <c r="B30" s="374" t="s">
        <v>713</v>
      </c>
      <c r="C30" s="374" t="s">
        <v>714</v>
      </c>
      <c r="D30" s="384"/>
      <c r="E30" s="384"/>
      <c r="F30" s="384"/>
      <c r="G30" s="384"/>
      <c r="H30" s="384"/>
      <c r="I30" s="384">
        <v>1</v>
      </c>
      <c r="J30" s="384"/>
      <c r="K30" s="375">
        <f t="shared" si="93"/>
        <v>1</v>
      </c>
    </row>
    <row r="31" ht="20.25" customHeight="1">
      <c r="A31" s="373">
        <v>6</v>
      </c>
      <c r="B31" s="374" t="s">
        <v>568</v>
      </c>
      <c r="C31" s="374" t="s">
        <v>505</v>
      </c>
      <c r="D31" s="384"/>
      <c r="E31" s="384"/>
      <c r="F31" s="384">
        <v>2</v>
      </c>
      <c r="G31" s="384"/>
      <c r="H31" s="384"/>
      <c r="I31" s="384">
        <v>1</v>
      </c>
      <c r="J31" s="384"/>
      <c r="K31" s="375">
        <f>SUM(D31:J31)</f>
        <v>3</v>
      </c>
    </row>
    <row r="32" ht="15" customHeight="1">
      <c r="A32" s="373">
        <v>7</v>
      </c>
      <c r="B32" s="374" t="s">
        <v>715</v>
      </c>
      <c r="C32" s="374" t="s">
        <v>716</v>
      </c>
      <c r="D32" s="373"/>
      <c r="E32" s="373"/>
      <c r="F32" s="373"/>
      <c r="G32" s="373"/>
      <c r="H32" s="373"/>
      <c r="I32" s="373">
        <v>2</v>
      </c>
      <c r="J32" s="373"/>
      <c r="K32" s="375">
        <f>SUM(D32:J32)</f>
        <v>2</v>
      </c>
    </row>
    <row r="33" ht="33" customHeight="1">
      <c r="A33" s="373">
        <v>8</v>
      </c>
      <c r="B33" s="376" t="s">
        <v>717</v>
      </c>
      <c r="C33" s="376" t="s">
        <v>718</v>
      </c>
      <c r="D33" s="373"/>
      <c r="E33" s="373"/>
      <c r="F33" s="373"/>
      <c r="G33" s="373">
        <v>1</v>
      </c>
      <c r="H33" s="373"/>
      <c r="I33" s="373"/>
      <c r="J33" s="373"/>
      <c r="K33" s="375">
        <f>SUM(D33:J33)</f>
        <v>1</v>
      </c>
    </row>
    <row r="34" ht="24" customHeight="1">
      <c r="A34" s="373">
        <v>9</v>
      </c>
      <c r="B34" s="376" t="s">
        <v>719</v>
      </c>
      <c r="C34" s="376" t="s">
        <v>720</v>
      </c>
      <c r="D34" s="373"/>
      <c r="E34" s="373"/>
      <c r="F34" s="373"/>
      <c r="G34" s="373">
        <v>1</v>
      </c>
      <c r="H34" s="373"/>
      <c r="I34" s="373"/>
      <c r="J34" s="373"/>
      <c r="K34" s="375">
        <f>SUM(D34:J34)</f>
        <v>1</v>
      </c>
    </row>
    <row r="35" ht="24" customHeight="1">
      <c r="A35" s="373">
        <v>10</v>
      </c>
      <c r="B35" s="376" t="s">
        <v>721</v>
      </c>
      <c r="C35" s="376" t="s">
        <v>722</v>
      </c>
      <c r="D35" s="373"/>
      <c r="E35" s="373"/>
      <c r="F35" s="373"/>
      <c r="G35" s="373"/>
      <c r="H35" s="373"/>
      <c r="I35" s="373">
        <v>1</v>
      </c>
      <c r="J35" s="373"/>
      <c r="K35" s="375">
        <f>SUM(D35:J35)</f>
        <v>1</v>
      </c>
    </row>
    <row r="36" ht="21" customHeight="1">
      <c r="A36" s="373">
        <v>11</v>
      </c>
      <c r="B36" s="376" t="s">
        <v>723</v>
      </c>
      <c r="C36" s="376" t="s">
        <v>724</v>
      </c>
      <c r="D36" s="373"/>
      <c r="E36" s="373"/>
      <c r="F36" s="373"/>
      <c r="G36" s="373">
        <v>1</v>
      </c>
      <c r="H36" s="373"/>
      <c r="I36" s="373"/>
      <c r="J36" s="373"/>
      <c r="K36" s="375">
        <f t="shared" si="93"/>
        <v>1</v>
      </c>
    </row>
    <row r="37" ht="29.25" customHeight="1">
      <c r="A37" s="373">
        <v>12</v>
      </c>
      <c r="B37" s="376" t="s">
        <v>725</v>
      </c>
      <c r="C37" s="376" t="s">
        <v>726</v>
      </c>
      <c r="D37" s="373">
        <v>1</v>
      </c>
      <c r="E37" s="373"/>
      <c r="F37" s="373"/>
      <c r="G37" s="373"/>
      <c r="H37" s="373"/>
      <c r="I37" s="373"/>
      <c r="J37" s="373"/>
      <c r="K37" s="375">
        <f t="shared" si="93"/>
        <v>1</v>
      </c>
    </row>
    <row r="38" ht="15" customHeight="1">
      <c r="A38" s="373">
        <v>13</v>
      </c>
      <c r="B38" s="374" t="s">
        <v>145</v>
      </c>
      <c r="C38" s="374" t="s">
        <v>485</v>
      </c>
      <c r="D38" s="373"/>
      <c r="E38" s="373"/>
      <c r="F38" s="373"/>
      <c r="G38" s="373"/>
      <c r="H38" s="373"/>
      <c r="I38" s="373">
        <v>1</v>
      </c>
      <c r="J38" s="373"/>
      <c r="K38" s="375">
        <f t="shared" si="93"/>
        <v>1</v>
      </c>
    </row>
    <row r="39" ht="15" customHeight="1">
      <c r="A39" s="373">
        <v>14</v>
      </c>
      <c r="B39" s="374" t="s">
        <v>727</v>
      </c>
      <c r="C39" s="374" t="s">
        <v>728</v>
      </c>
      <c r="D39" s="373"/>
      <c r="E39" s="373">
        <v>1</v>
      </c>
      <c r="F39" s="373"/>
      <c r="G39" s="373"/>
      <c r="H39" s="373"/>
      <c r="I39" s="373"/>
      <c r="J39" s="373"/>
      <c r="K39" s="375">
        <f t="shared" si="93"/>
        <v>1</v>
      </c>
    </row>
    <row r="40" ht="15" customHeight="1">
      <c r="A40" s="373">
        <v>15</v>
      </c>
      <c r="B40" s="374" t="s">
        <v>729</v>
      </c>
      <c r="C40" s="374" t="s">
        <v>730</v>
      </c>
      <c r="D40" s="373"/>
      <c r="E40" s="373"/>
      <c r="F40" s="373">
        <v>1</v>
      </c>
      <c r="G40" s="373"/>
      <c r="H40" s="373"/>
      <c r="I40" s="373"/>
      <c r="J40" s="373"/>
      <c r="K40" s="375">
        <f t="shared" si="93"/>
        <v>1</v>
      </c>
    </row>
    <row r="41" ht="37.5" customHeight="1">
      <c r="A41" s="373">
        <v>16</v>
      </c>
      <c r="B41" s="376" t="s">
        <v>731</v>
      </c>
      <c r="C41" s="376" t="s">
        <v>732</v>
      </c>
      <c r="D41" s="390"/>
      <c r="E41" s="390"/>
      <c r="F41" s="390"/>
      <c r="G41" s="390"/>
      <c r="H41" s="390"/>
      <c r="I41" s="390"/>
      <c r="J41" s="390">
        <v>1</v>
      </c>
      <c r="K41" s="375">
        <f>SUM(D41:J41)</f>
        <v>1</v>
      </c>
    </row>
    <row r="42" ht="31.5" customHeight="1">
      <c r="A42" s="373">
        <v>17</v>
      </c>
      <c r="B42" s="374" t="s">
        <v>733</v>
      </c>
      <c r="C42" s="374" t="s">
        <v>734</v>
      </c>
      <c r="D42" s="373"/>
      <c r="E42" s="373"/>
      <c r="F42" s="373">
        <v>1</v>
      </c>
      <c r="G42" s="373"/>
      <c r="H42" s="373"/>
      <c r="I42" s="373"/>
      <c r="J42" s="373"/>
      <c r="K42" s="375">
        <f>SUM(D42:J42)</f>
        <v>1</v>
      </c>
    </row>
    <row r="43" ht="15" customHeight="1">
      <c r="A43" s="373">
        <v>18</v>
      </c>
      <c r="B43" s="374" t="s">
        <v>503</v>
      </c>
      <c r="C43" s="374" t="s">
        <v>504</v>
      </c>
      <c r="D43" s="373"/>
      <c r="E43" s="373"/>
      <c r="F43" s="373"/>
      <c r="G43" s="373"/>
      <c r="H43" s="373"/>
      <c r="I43" s="373">
        <v>1</v>
      </c>
      <c r="J43" s="373"/>
      <c r="K43" s="375">
        <f>SUM(D43:J43)</f>
        <v>1</v>
      </c>
    </row>
    <row r="44" ht="34.5" customHeight="1">
      <c r="A44" s="373">
        <v>19</v>
      </c>
      <c r="B44" s="374" t="s">
        <v>468</v>
      </c>
      <c r="C44" s="374" t="s">
        <v>712</v>
      </c>
      <c r="D44" s="373"/>
      <c r="E44" s="373"/>
      <c r="F44" s="373">
        <v>2</v>
      </c>
      <c r="G44" s="373"/>
      <c r="H44" s="373"/>
      <c r="I44" s="373"/>
      <c r="J44" s="373"/>
      <c r="K44" s="375">
        <f>SUM(D44:J44)</f>
        <v>2</v>
      </c>
    </row>
    <row r="45" ht="24" customHeight="1">
      <c r="A45" s="373">
        <v>20</v>
      </c>
      <c r="B45" s="374" t="s">
        <v>735</v>
      </c>
      <c r="C45" s="374" t="s">
        <v>736</v>
      </c>
      <c r="D45" s="373"/>
      <c r="E45" s="373"/>
      <c r="F45" s="373"/>
      <c r="G45" s="373">
        <v>1</v>
      </c>
      <c r="H45" s="373"/>
      <c r="I45" s="373"/>
      <c r="J45" s="373"/>
      <c r="K45" s="375">
        <f>SUM(D45:J45)</f>
        <v>1</v>
      </c>
    </row>
    <row r="46" ht="18" customHeight="1">
      <c r="A46" s="373">
        <v>21</v>
      </c>
      <c r="B46" s="376" t="s">
        <v>54</v>
      </c>
      <c r="C46" s="374" t="s">
        <v>337</v>
      </c>
      <c r="D46" s="390"/>
      <c r="E46" s="390"/>
      <c r="F46" s="390">
        <v>2</v>
      </c>
      <c r="G46" s="390">
        <v>2</v>
      </c>
      <c r="H46" s="390"/>
      <c r="I46" s="390"/>
      <c r="J46" s="390"/>
      <c r="K46" s="375">
        <f t="shared" si="93"/>
        <v>4</v>
      </c>
    </row>
    <row r="47" ht="18" customHeight="1">
      <c r="A47" s="373">
        <v>22</v>
      </c>
      <c r="B47" s="376" t="s">
        <v>471</v>
      </c>
      <c r="C47" s="376" t="s">
        <v>472</v>
      </c>
      <c r="D47" s="390"/>
      <c r="E47" s="390"/>
      <c r="F47" s="390"/>
      <c r="G47" s="390"/>
      <c r="H47" s="390"/>
      <c r="I47" s="390"/>
      <c r="J47" s="390">
        <v>1</v>
      </c>
      <c r="K47" s="375">
        <f t="shared" si="93"/>
        <v>1</v>
      </c>
    </row>
    <row r="48" ht="18.75" customHeight="1">
      <c r="A48" s="373">
        <v>23</v>
      </c>
      <c r="B48" s="376" t="s">
        <v>737</v>
      </c>
      <c r="C48" s="374" t="s">
        <v>704</v>
      </c>
      <c r="D48" s="390"/>
      <c r="E48" s="390"/>
      <c r="F48" s="390">
        <v>1</v>
      </c>
      <c r="G48" s="390">
        <v>2</v>
      </c>
      <c r="H48" s="390"/>
      <c r="I48" s="390">
        <v>1</v>
      </c>
      <c r="J48" s="390"/>
      <c r="K48" s="375">
        <f t="shared" si="93"/>
        <v>4</v>
      </c>
    </row>
    <row r="49" ht="21" customHeight="1">
      <c r="A49" s="373">
        <v>24</v>
      </c>
      <c r="B49" s="374" t="s">
        <v>558</v>
      </c>
      <c r="C49" s="374" t="s">
        <v>559</v>
      </c>
      <c r="D49" s="373"/>
      <c r="E49" s="373"/>
      <c r="F49" s="373">
        <v>2</v>
      </c>
      <c r="G49" s="373">
        <v>2</v>
      </c>
      <c r="H49" s="373"/>
      <c r="I49" s="373">
        <v>2</v>
      </c>
      <c r="J49" s="373">
        <v>2</v>
      </c>
      <c r="K49" s="375">
        <f t="shared" si="93"/>
        <v>8</v>
      </c>
    </row>
    <row r="50" ht="13.5" customHeight="1">
      <c r="A50" s="373">
        <v>25</v>
      </c>
      <c r="B50" s="376" t="s">
        <v>495</v>
      </c>
      <c r="C50" s="376" t="s">
        <v>496</v>
      </c>
      <c r="D50" s="373">
        <v>2</v>
      </c>
      <c r="E50" s="373">
        <v>1</v>
      </c>
      <c r="F50" s="373">
        <v>2</v>
      </c>
      <c r="G50" s="373">
        <v>2</v>
      </c>
      <c r="H50" s="373"/>
      <c r="I50" s="373"/>
      <c r="J50" s="373">
        <v>1</v>
      </c>
      <c r="K50" s="375">
        <f t="shared" si="93"/>
        <v>8</v>
      </c>
    </row>
    <row r="51" ht="28.5" customHeight="1">
      <c r="A51" s="373">
        <v>26</v>
      </c>
      <c r="B51" s="376" t="s">
        <v>468</v>
      </c>
      <c r="C51" s="376" t="s">
        <v>469</v>
      </c>
      <c r="D51" s="373"/>
      <c r="E51" s="373"/>
      <c r="F51" s="373">
        <v>2</v>
      </c>
      <c r="G51" s="373"/>
      <c r="H51" s="373"/>
      <c r="I51" s="373"/>
      <c r="J51" s="373"/>
      <c r="K51" s="375">
        <f t="shared" si="93"/>
        <v>2</v>
      </c>
    </row>
    <row r="52" ht="20.25" customHeight="1">
      <c r="A52" s="373"/>
      <c r="B52" s="378" t="s">
        <v>348</v>
      </c>
      <c r="C52" s="378"/>
      <c r="D52" s="448">
        <f>SUM(D26:D51)</f>
        <v>3</v>
      </c>
      <c r="E52" s="448">
        <f>SUM(E26:E51)</f>
        <v>2</v>
      </c>
      <c r="F52" s="448">
        <f>SUM(F26:F51)</f>
        <v>18</v>
      </c>
      <c r="G52" s="448">
        <f>SUM(G26:G51)</f>
        <v>16</v>
      </c>
      <c r="H52" s="448">
        <f>SUM(H26:H51)</f>
        <v>0</v>
      </c>
      <c r="I52" s="448">
        <f>SUM(I26:I51)</f>
        <v>10</v>
      </c>
      <c r="J52" s="448">
        <f>SUM(J26:J51)</f>
        <v>6</v>
      </c>
      <c r="K52" s="380">
        <f>SUM(K26:K51)</f>
        <v>55</v>
      </c>
    </row>
    <row r="53" ht="24.399999999999999" customHeight="1">
      <c r="A53" s="366" t="s">
        <v>738</v>
      </c>
      <c r="B53" s="366"/>
      <c r="C53" s="366"/>
      <c r="D53" s="366"/>
      <c r="E53" s="366"/>
      <c r="F53" s="366"/>
      <c r="G53" s="366"/>
      <c r="H53" s="366"/>
      <c r="I53" s="366"/>
      <c r="J53" s="366"/>
      <c r="K53" s="366"/>
    </row>
    <row r="54" ht="66" customHeight="1">
      <c r="A54" s="373">
        <v>1</v>
      </c>
      <c r="B54" s="374" t="s">
        <v>739</v>
      </c>
      <c r="C54" s="374" t="s">
        <v>740</v>
      </c>
      <c r="D54" s="373"/>
      <c r="E54" s="373"/>
      <c r="F54" s="373"/>
      <c r="G54" s="373"/>
      <c r="H54" s="373"/>
      <c r="I54" s="373"/>
      <c r="J54" s="373">
        <v>1</v>
      </c>
      <c r="K54" s="445">
        <f t="shared" ref="K54:K55" si="94">SUM(D54:J54)</f>
        <v>1</v>
      </c>
    </row>
    <row r="55" ht="48.75" customHeight="1">
      <c r="A55" s="373">
        <v>2</v>
      </c>
      <c r="B55" s="374" t="s">
        <v>741</v>
      </c>
      <c r="C55" s="374" t="s">
        <v>742</v>
      </c>
      <c r="D55" s="373"/>
      <c r="E55" s="373"/>
      <c r="F55" s="373"/>
      <c r="G55" s="373">
        <v>1</v>
      </c>
      <c r="H55" s="373"/>
      <c r="I55" s="373"/>
      <c r="J55" s="373"/>
      <c r="K55" s="445">
        <f t="shared" si="94"/>
        <v>1</v>
      </c>
    </row>
    <row r="56" ht="39" customHeight="1">
      <c r="A56" s="373">
        <v>3</v>
      </c>
      <c r="B56" s="374" t="s">
        <v>471</v>
      </c>
      <c r="C56" s="374" t="s">
        <v>472</v>
      </c>
      <c r="D56" s="373"/>
      <c r="E56" s="373"/>
      <c r="F56" s="373"/>
      <c r="G56" s="373"/>
      <c r="H56" s="373"/>
      <c r="I56" s="373"/>
      <c r="J56" s="373">
        <v>1</v>
      </c>
      <c r="K56" s="445">
        <f>SUM(D56:J56)</f>
        <v>1</v>
      </c>
    </row>
    <row r="57" ht="34.5" customHeight="1">
      <c r="A57" s="373">
        <v>4</v>
      </c>
      <c r="B57" s="374" t="s">
        <v>743</v>
      </c>
      <c r="C57" s="374" t="s">
        <v>744</v>
      </c>
      <c r="D57" s="373"/>
      <c r="E57" s="373"/>
      <c r="F57" s="373"/>
      <c r="G57" s="373">
        <v>1</v>
      </c>
      <c r="H57" s="373"/>
      <c r="I57" s="373"/>
      <c r="J57" s="373"/>
      <c r="K57" s="445">
        <f>SUM(D57:J57)</f>
        <v>1</v>
      </c>
    </row>
    <row r="58" ht="21" customHeight="1">
      <c r="A58" s="373">
        <v>5</v>
      </c>
      <c r="B58" s="374" t="s">
        <v>745</v>
      </c>
      <c r="C58" s="374" t="s">
        <v>746</v>
      </c>
      <c r="D58" s="373"/>
      <c r="E58" s="373"/>
      <c r="F58" s="373">
        <v>1</v>
      </c>
      <c r="G58" s="373"/>
      <c r="H58" s="373"/>
      <c r="I58" s="373"/>
      <c r="J58" s="373"/>
      <c r="K58" s="445">
        <f>SUM(D58:J58)</f>
        <v>1</v>
      </c>
    </row>
    <row r="59" ht="25.5" customHeight="1">
      <c r="A59" s="373">
        <v>6</v>
      </c>
      <c r="B59" s="374" t="s">
        <v>678</v>
      </c>
      <c r="C59" s="374" t="s">
        <v>747</v>
      </c>
      <c r="D59" s="373"/>
      <c r="E59" s="373"/>
      <c r="F59" s="373">
        <v>1</v>
      </c>
      <c r="G59" s="373"/>
      <c r="H59" s="373"/>
      <c r="I59" s="373"/>
      <c r="J59" s="373"/>
      <c r="K59" s="445">
        <f>SUM(D59:J59)</f>
        <v>1</v>
      </c>
    </row>
    <row r="60" ht="25.5" customHeight="1">
      <c r="A60" s="373">
        <v>7</v>
      </c>
      <c r="B60" s="374" t="s">
        <v>748</v>
      </c>
      <c r="C60" s="374" t="s">
        <v>749</v>
      </c>
      <c r="D60" s="373"/>
      <c r="E60" s="373"/>
      <c r="F60" s="373"/>
      <c r="G60" s="373"/>
      <c r="H60" s="373"/>
      <c r="I60" s="373">
        <v>1</v>
      </c>
      <c r="J60" s="373"/>
      <c r="K60" s="445">
        <f>SUM(D60:J60)</f>
        <v>1</v>
      </c>
    </row>
    <row r="61" ht="25.5" customHeight="1">
      <c r="A61" s="373">
        <v>8</v>
      </c>
      <c r="B61" s="374" t="s">
        <v>750</v>
      </c>
      <c r="C61" s="374" t="s">
        <v>751</v>
      </c>
      <c r="D61" s="373"/>
      <c r="E61" s="373"/>
      <c r="F61" s="373"/>
      <c r="G61" s="373"/>
      <c r="H61" s="373"/>
      <c r="I61" s="373">
        <v>1</v>
      </c>
      <c r="J61" s="373"/>
      <c r="K61" s="445">
        <f>SUM(D61:J61)</f>
        <v>1</v>
      </c>
    </row>
    <row r="62" ht="24.75" customHeight="1">
      <c r="A62" s="373">
        <v>9</v>
      </c>
      <c r="B62" s="374" t="s">
        <v>752</v>
      </c>
      <c r="C62" s="374" t="s">
        <v>753</v>
      </c>
      <c r="D62" s="373"/>
      <c r="E62" s="373"/>
      <c r="F62" s="373">
        <v>1</v>
      </c>
      <c r="G62" s="373"/>
      <c r="H62" s="373"/>
      <c r="I62" s="373"/>
      <c r="J62" s="373"/>
      <c r="K62" s="445">
        <f>SUM(D62:J62)</f>
        <v>1</v>
      </c>
    </row>
    <row r="63" ht="31.5" customHeight="1">
      <c r="A63" s="373">
        <v>10</v>
      </c>
      <c r="B63" s="374" t="s">
        <v>717</v>
      </c>
      <c r="C63" s="374" t="s">
        <v>754</v>
      </c>
      <c r="D63" s="373"/>
      <c r="E63" s="373"/>
      <c r="F63" s="373"/>
      <c r="G63" s="373"/>
      <c r="H63" s="373"/>
      <c r="I63" s="373"/>
      <c r="J63" s="373">
        <v>1</v>
      </c>
      <c r="K63" s="445">
        <f>SUM(D63:J63)</f>
        <v>1</v>
      </c>
    </row>
    <row r="64" ht="22.5" customHeight="1">
      <c r="A64" s="373">
        <v>11</v>
      </c>
      <c r="B64" s="374" t="s">
        <v>755</v>
      </c>
      <c r="C64" s="374" t="s">
        <v>756</v>
      </c>
      <c r="D64" s="373"/>
      <c r="E64" s="373">
        <v>1</v>
      </c>
      <c r="F64" s="373"/>
      <c r="G64" s="373"/>
      <c r="H64" s="373"/>
      <c r="I64" s="373"/>
      <c r="J64" s="373"/>
      <c r="K64" s="445">
        <f>SUM(D64:J64)</f>
        <v>1</v>
      </c>
    </row>
    <row r="65" ht="15" customHeight="1">
      <c r="A65" s="373">
        <v>12</v>
      </c>
      <c r="B65" s="374" t="s">
        <v>757</v>
      </c>
      <c r="C65" s="374" t="s">
        <v>758</v>
      </c>
      <c r="D65" s="373"/>
      <c r="E65" s="373">
        <v>2</v>
      </c>
      <c r="F65" s="373"/>
      <c r="G65" s="373"/>
      <c r="H65" s="373"/>
      <c r="I65" s="373"/>
      <c r="J65" s="373"/>
      <c r="K65" s="445">
        <f>SUM(D65:J65)</f>
        <v>2</v>
      </c>
    </row>
    <row r="66" ht="16.5" customHeight="1">
      <c r="A66" s="373">
        <v>13</v>
      </c>
      <c r="B66" s="374" t="s">
        <v>759</v>
      </c>
      <c r="C66" s="374" t="s">
        <v>760</v>
      </c>
      <c r="D66" s="373"/>
      <c r="E66" s="373">
        <v>2</v>
      </c>
      <c r="F66" s="373"/>
      <c r="G66" s="373"/>
      <c r="H66" s="373"/>
      <c r="I66" s="373"/>
      <c r="J66" s="373"/>
      <c r="K66" s="445">
        <f>SUM(D66:J66)</f>
        <v>2</v>
      </c>
    </row>
    <row r="67" ht="16.5" customHeight="1">
      <c r="A67" s="373">
        <v>14</v>
      </c>
      <c r="B67" s="376" t="s">
        <v>694</v>
      </c>
      <c r="C67" s="385" t="s">
        <v>695</v>
      </c>
      <c r="D67" s="373"/>
      <c r="E67" s="373">
        <v>1</v>
      </c>
      <c r="F67" s="373"/>
      <c r="G67" s="373">
        <v>1</v>
      </c>
      <c r="H67" s="373"/>
      <c r="I67" s="373"/>
      <c r="J67" s="373"/>
      <c r="K67" s="445">
        <f>SUM(D67:J67)</f>
        <v>2</v>
      </c>
    </row>
    <row r="68" ht="21" customHeight="1">
      <c r="A68" s="373">
        <v>15</v>
      </c>
      <c r="B68" s="374" t="s">
        <v>761</v>
      </c>
      <c r="C68" s="374" t="s">
        <v>762</v>
      </c>
      <c r="D68" s="373">
        <v>1</v>
      </c>
      <c r="E68" s="373"/>
      <c r="F68" s="373"/>
      <c r="G68" s="373"/>
      <c r="H68" s="373"/>
      <c r="I68" s="373"/>
      <c r="J68" s="373"/>
      <c r="K68" s="445">
        <f>SUM(D68:J68)</f>
        <v>1</v>
      </c>
    </row>
    <row r="69" ht="49.5" customHeight="1">
      <c r="A69" s="373">
        <v>16</v>
      </c>
      <c r="B69" s="374" t="s">
        <v>763</v>
      </c>
      <c r="C69" s="376" t="s">
        <v>764</v>
      </c>
      <c r="D69" s="373">
        <v>2</v>
      </c>
      <c r="E69" s="373"/>
      <c r="F69" s="373"/>
      <c r="G69" s="373"/>
      <c r="H69" s="373"/>
      <c r="I69" s="373"/>
      <c r="J69" s="373"/>
      <c r="K69" s="445">
        <f>SUM(D69:J69)</f>
        <v>2</v>
      </c>
    </row>
    <row r="70" ht="24" customHeight="1">
      <c r="A70" s="373">
        <v>17</v>
      </c>
      <c r="B70" s="376" t="s">
        <v>765</v>
      </c>
      <c r="C70" s="376" t="s">
        <v>766</v>
      </c>
      <c r="D70" s="390">
        <v>1</v>
      </c>
      <c r="E70" s="390"/>
      <c r="F70" s="390"/>
      <c r="G70" s="390"/>
      <c r="H70" s="390"/>
      <c r="I70" s="390"/>
      <c r="J70" s="390"/>
      <c r="K70" s="445">
        <f>SUM(D70:J70)</f>
        <v>1</v>
      </c>
    </row>
    <row r="71" ht="18.75" customHeight="1">
      <c r="A71" s="373">
        <v>18</v>
      </c>
      <c r="B71" s="376" t="s">
        <v>765</v>
      </c>
      <c r="C71" s="376" t="s">
        <v>767</v>
      </c>
      <c r="D71" s="449">
        <v>1</v>
      </c>
      <c r="E71" s="390"/>
      <c r="F71" s="390"/>
      <c r="G71" s="390"/>
      <c r="H71" s="390"/>
      <c r="I71" s="390"/>
      <c r="J71" s="390"/>
      <c r="K71" s="445">
        <f>SUM(D71:J71)</f>
        <v>1</v>
      </c>
    </row>
    <row r="72" ht="18.75" customHeight="1">
      <c r="A72" s="373">
        <v>19</v>
      </c>
      <c r="B72" s="376" t="s">
        <v>768</v>
      </c>
      <c r="C72" s="376" t="s">
        <v>769</v>
      </c>
      <c r="D72" s="449">
        <v>1</v>
      </c>
      <c r="E72" s="390"/>
      <c r="F72" s="390"/>
      <c r="G72" s="390"/>
      <c r="H72" s="390"/>
      <c r="I72" s="390"/>
      <c r="J72" s="390"/>
      <c r="K72" s="445">
        <f>SUM(D72:J72)</f>
        <v>1</v>
      </c>
    </row>
    <row r="73" ht="19.5" customHeight="1">
      <c r="A73" s="373">
        <v>20</v>
      </c>
      <c r="B73" s="376" t="s">
        <v>770</v>
      </c>
      <c r="C73" s="376" t="s">
        <v>771</v>
      </c>
      <c r="D73" s="449"/>
      <c r="E73" s="390"/>
      <c r="F73" s="390"/>
      <c r="G73" s="390"/>
      <c r="H73" s="390"/>
      <c r="I73" s="390"/>
      <c r="J73" s="390">
        <v>1</v>
      </c>
      <c r="K73" s="445">
        <f>SUM(D73:J73)</f>
        <v>1</v>
      </c>
    </row>
    <row r="74" ht="34.5" customHeight="1">
      <c r="A74" s="373">
        <v>21</v>
      </c>
      <c r="B74" s="376" t="s">
        <v>731</v>
      </c>
      <c r="C74" s="376" t="s">
        <v>732</v>
      </c>
      <c r="D74" s="449"/>
      <c r="E74" s="390"/>
      <c r="F74" s="390"/>
      <c r="G74" s="390"/>
      <c r="H74" s="390"/>
      <c r="I74" s="390"/>
      <c r="J74" s="390">
        <v>1</v>
      </c>
      <c r="K74" s="445">
        <f>SUM(D74:J74)</f>
        <v>1</v>
      </c>
    </row>
    <row r="75" ht="21" customHeight="1">
      <c r="A75" s="373">
        <v>22</v>
      </c>
      <c r="B75" s="376" t="s">
        <v>772</v>
      </c>
      <c r="C75" s="376" t="s">
        <v>773</v>
      </c>
      <c r="D75" s="449"/>
      <c r="E75" s="390"/>
      <c r="F75" s="390">
        <v>2</v>
      </c>
      <c r="G75" s="390"/>
      <c r="H75" s="390"/>
      <c r="I75" s="390"/>
      <c r="J75" s="390"/>
      <c r="K75" s="445">
        <f>SUM(D75:J75)</f>
        <v>2</v>
      </c>
    </row>
    <row r="76" ht="34.5" customHeight="1">
      <c r="A76" s="373">
        <v>23</v>
      </c>
      <c r="B76" s="376" t="s">
        <v>774</v>
      </c>
      <c r="C76" s="376" t="s">
        <v>775</v>
      </c>
      <c r="D76" s="390">
        <v>1</v>
      </c>
      <c r="E76" s="390"/>
      <c r="F76" s="390"/>
      <c r="G76" s="390"/>
      <c r="H76" s="390"/>
      <c r="I76" s="390"/>
      <c r="J76" s="390"/>
      <c r="K76" s="445">
        <f>SUM(D76:J76)</f>
        <v>1</v>
      </c>
    </row>
    <row r="77" ht="22.5" customHeight="1">
      <c r="A77" s="373"/>
      <c r="B77" s="378" t="s">
        <v>348</v>
      </c>
      <c r="C77" s="378"/>
      <c r="D77" s="399">
        <f>SUM(D54:D76)</f>
        <v>7</v>
      </c>
      <c r="E77" s="399">
        <f>SUM(E54:E76)</f>
        <v>6</v>
      </c>
      <c r="F77" s="399">
        <f>SUM(F54:F76)</f>
        <v>5</v>
      </c>
      <c r="G77" s="399">
        <f>SUM(G54:G76)</f>
        <v>3</v>
      </c>
      <c r="H77" s="399">
        <f>SUM(H54:H76)</f>
        <v>0</v>
      </c>
      <c r="I77" s="399">
        <f>SUM(I54:I76)</f>
        <v>2</v>
      </c>
      <c r="J77" s="399">
        <f>SUM(J54:J76)</f>
        <v>5</v>
      </c>
      <c r="K77" s="399">
        <f>SUM(K54:K76)</f>
        <v>28</v>
      </c>
      <c r="L77" s="6"/>
      <c r="M77" s="6"/>
      <c r="N77" s="6"/>
      <c r="O77" s="6"/>
    </row>
    <row r="78" ht="36.75" customHeight="1">
      <c r="A78" s="366" t="s">
        <v>776</v>
      </c>
      <c r="B78" s="366"/>
      <c r="C78" s="366"/>
      <c r="D78" s="366"/>
      <c r="E78" s="366"/>
      <c r="F78" s="366"/>
      <c r="G78" s="366"/>
      <c r="H78" s="366"/>
      <c r="I78" s="366"/>
      <c r="J78" s="366"/>
      <c r="K78" s="366"/>
    </row>
    <row r="79" ht="18.75" customHeight="1">
      <c r="A79" s="373">
        <v>1</v>
      </c>
      <c r="B79" s="374" t="s">
        <v>777</v>
      </c>
      <c r="C79" s="374" t="s">
        <v>778</v>
      </c>
      <c r="D79" s="373"/>
      <c r="E79" s="373">
        <v>2</v>
      </c>
      <c r="F79" s="373">
        <v>2</v>
      </c>
      <c r="G79" s="373">
        <v>3</v>
      </c>
      <c r="H79" s="373"/>
      <c r="I79" s="373">
        <v>2</v>
      </c>
      <c r="J79" s="373">
        <v>1</v>
      </c>
      <c r="K79" s="445">
        <f t="shared" ref="K79:K99" si="95">SUM(D79:J79)</f>
        <v>10</v>
      </c>
    </row>
    <row r="80" ht="18.75" customHeight="1">
      <c r="A80" s="373">
        <v>2</v>
      </c>
      <c r="B80" s="376" t="s">
        <v>710</v>
      </c>
      <c r="C80" s="376" t="s">
        <v>711</v>
      </c>
      <c r="D80" s="373"/>
      <c r="E80" s="373"/>
      <c r="F80" s="373"/>
      <c r="G80" s="373"/>
      <c r="H80" s="373"/>
      <c r="I80" s="373">
        <v>2</v>
      </c>
      <c r="J80" s="373"/>
      <c r="K80" s="445">
        <f t="shared" si="95"/>
        <v>2</v>
      </c>
    </row>
    <row r="81" ht="18.75" customHeight="1">
      <c r="A81" s="373">
        <v>3</v>
      </c>
      <c r="B81" s="376" t="s">
        <v>333</v>
      </c>
      <c r="C81" s="376" t="s">
        <v>334</v>
      </c>
      <c r="D81" s="373"/>
      <c r="E81" s="373"/>
      <c r="F81" s="373">
        <v>3</v>
      </c>
      <c r="G81" s="373"/>
      <c r="H81" s="373"/>
      <c r="I81" s="373"/>
      <c r="J81" s="373"/>
      <c r="K81" s="445">
        <f t="shared" si="95"/>
        <v>3</v>
      </c>
    </row>
    <row r="82" ht="15" customHeight="1">
      <c r="A82" s="373">
        <v>4</v>
      </c>
      <c r="B82" s="374" t="s">
        <v>54</v>
      </c>
      <c r="C82" s="374" t="s">
        <v>337</v>
      </c>
      <c r="D82" s="373">
        <v>2</v>
      </c>
      <c r="E82" s="373">
        <v>3</v>
      </c>
      <c r="F82" s="373"/>
      <c r="G82" s="373"/>
      <c r="H82" s="373"/>
      <c r="I82" s="373"/>
      <c r="J82" s="373">
        <v>1</v>
      </c>
      <c r="K82" s="445">
        <f t="shared" si="95"/>
        <v>6</v>
      </c>
      <c r="M82" s="6"/>
      <c r="N82" s="6"/>
      <c r="O82" s="6"/>
      <c r="P82" s="6"/>
    </row>
    <row r="83" ht="15" customHeight="1">
      <c r="A83" s="373">
        <v>5</v>
      </c>
      <c r="B83" s="374" t="s">
        <v>779</v>
      </c>
      <c r="C83" s="376" t="s">
        <v>780</v>
      </c>
      <c r="D83" s="373"/>
      <c r="E83" s="373"/>
      <c r="F83" s="373"/>
      <c r="G83" s="373"/>
      <c r="H83" s="373"/>
      <c r="I83" s="373">
        <v>1</v>
      </c>
      <c r="J83" s="373"/>
      <c r="K83" s="445">
        <f t="shared" si="95"/>
        <v>1</v>
      </c>
    </row>
    <row r="84" ht="15" customHeight="1">
      <c r="A84" s="373">
        <v>6</v>
      </c>
      <c r="B84" s="374" t="s">
        <v>745</v>
      </c>
      <c r="C84" s="376" t="s">
        <v>781</v>
      </c>
      <c r="D84" s="373"/>
      <c r="E84" s="373"/>
      <c r="F84" s="373"/>
      <c r="G84" s="373"/>
      <c r="H84" s="373"/>
      <c r="I84" s="373">
        <v>1</v>
      </c>
      <c r="J84" s="373"/>
      <c r="K84" s="445">
        <f t="shared" si="95"/>
        <v>1</v>
      </c>
    </row>
    <row r="85" ht="15" customHeight="1">
      <c r="A85" s="373">
        <v>7</v>
      </c>
      <c r="B85" s="374" t="s">
        <v>782</v>
      </c>
      <c r="C85" s="376" t="s">
        <v>783</v>
      </c>
      <c r="D85" s="373"/>
      <c r="E85" s="373"/>
      <c r="F85" s="373"/>
      <c r="G85" s="373">
        <v>1</v>
      </c>
      <c r="H85" s="373"/>
      <c r="I85" s="373">
        <v>1</v>
      </c>
      <c r="J85" s="373"/>
      <c r="K85" s="445">
        <f t="shared" si="95"/>
        <v>2</v>
      </c>
    </row>
    <row r="86" ht="15" customHeight="1">
      <c r="A86" s="373">
        <v>8</v>
      </c>
      <c r="B86" s="374" t="s">
        <v>338</v>
      </c>
      <c r="C86" s="374" t="s">
        <v>339</v>
      </c>
      <c r="D86" s="373"/>
      <c r="E86" s="373">
        <v>2</v>
      </c>
      <c r="F86" s="373"/>
      <c r="G86" s="373"/>
      <c r="H86" s="373"/>
      <c r="I86" s="373"/>
      <c r="J86" s="373">
        <v>1</v>
      </c>
      <c r="K86" s="445">
        <f t="shared" si="95"/>
        <v>3</v>
      </c>
    </row>
    <row r="87" ht="62.25" customHeight="1">
      <c r="A87" s="373">
        <v>9</v>
      </c>
      <c r="B87" s="450" t="s">
        <v>108</v>
      </c>
      <c r="C87" s="374" t="s">
        <v>474</v>
      </c>
      <c r="D87" s="373"/>
      <c r="E87" s="373"/>
      <c r="F87" s="373">
        <v>1</v>
      </c>
      <c r="G87" s="373">
        <v>2</v>
      </c>
      <c r="H87" s="373"/>
      <c r="I87" s="373"/>
      <c r="J87" s="373"/>
      <c r="K87" s="445">
        <f t="shared" si="95"/>
        <v>3</v>
      </c>
    </row>
    <row r="88" s="451" customFormat="1" ht="21" customHeight="1">
      <c r="A88" s="373">
        <v>10</v>
      </c>
      <c r="B88" s="450" t="s">
        <v>784</v>
      </c>
      <c r="C88" s="374" t="s">
        <v>785</v>
      </c>
      <c r="D88" s="373"/>
      <c r="E88" s="373">
        <v>1</v>
      </c>
      <c r="F88" s="373"/>
      <c r="G88" s="373"/>
      <c r="H88" s="373"/>
      <c r="I88" s="373"/>
      <c r="J88" s="373"/>
      <c r="K88" s="445">
        <f>SUM(D88:J88)</f>
        <v>1</v>
      </c>
      <c r="L88" s="451"/>
      <c r="M88" s="451"/>
      <c r="N88" s="451"/>
      <c r="O88" s="451"/>
      <c r="P88" s="451"/>
      <c r="Q88" s="451"/>
      <c r="R88" s="451"/>
      <c r="S88" s="451"/>
      <c r="T88" s="451"/>
      <c r="U88" s="451"/>
      <c r="V88" s="451"/>
      <c r="W88" s="451"/>
      <c r="X88" s="451"/>
      <c r="Y88" s="451"/>
      <c r="Z88" s="451"/>
      <c r="AA88" s="451"/>
      <c r="AB88" s="451"/>
      <c r="AC88" s="451"/>
      <c r="AD88" s="451"/>
      <c r="AE88" s="451"/>
      <c r="AF88" s="451"/>
      <c r="AG88" s="451"/>
      <c r="AH88" s="451"/>
      <c r="AI88" s="451"/>
      <c r="AJ88" s="451"/>
      <c r="AK88" s="451"/>
      <c r="AL88" s="451"/>
      <c r="AM88" s="451"/>
      <c r="AN88" s="451"/>
      <c r="AO88" s="451"/>
      <c r="AP88" s="451"/>
      <c r="AQ88" s="451"/>
      <c r="AR88" s="451"/>
      <c r="AS88" s="451"/>
      <c r="AT88" s="451"/>
      <c r="AU88" s="451"/>
      <c r="AV88" s="451"/>
      <c r="AW88" s="451"/>
      <c r="AX88" s="451"/>
      <c r="AY88" s="451"/>
      <c r="AZ88" s="451"/>
      <c r="BA88" s="451"/>
      <c r="BB88" s="451"/>
      <c r="BC88" s="451"/>
      <c r="BD88" s="451"/>
      <c r="BE88" s="451"/>
      <c r="BF88" s="451"/>
      <c r="BG88" s="451"/>
      <c r="BH88" s="451"/>
      <c r="BI88" s="451"/>
      <c r="BJ88" s="451"/>
      <c r="BK88" s="451"/>
      <c r="BL88" s="451"/>
      <c r="BM88" s="451"/>
      <c r="BN88" s="451"/>
      <c r="BO88" s="451"/>
      <c r="BP88" s="451"/>
      <c r="BQ88" s="451"/>
      <c r="BR88" s="451"/>
      <c r="BS88" s="451"/>
      <c r="BT88" s="451"/>
      <c r="BU88" s="451"/>
      <c r="BV88" s="451"/>
      <c r="BW88" s="451"/>
      <c r="BX88" s="451"/>
      <c r="BY88" s="451"/>
      <c r="BZ88" s="451"/>
      <c r="CA88" s="451"/>
      <c r="CB88" s="451"/>
      <c r="CC88" s="451"/>
      <c r="CD88" s="451"/>
      <c r="CE88" s="451"/>
      <c r="CF88" s="451"/>
      <c r="CG88" s="451"/>
      <c r="CH88" s="451"/>
      <c r="CI88" s="451"/>
      <c r="CJ88" s="451"/>
      <c r="CK88" s="451"/>
      <c r="CL88" s="451"/>
      <c r="CM88" s="451"/>
      <c r="CN88" s="451"/>
      <c r="CO88" s="451"/>
      <c r="CP88" s="451"/>
      <c r="CQ88" s="451"/>
      <c r="CR88" s="451"/>
      <c r="CS88" s="451"/>
      <c r="CT88" s="451"/>
      <c r="CU88" s="451"/>
      <c r="CV88" s="451"/>
      <c r="CW88" s="451"/>
      <c r="CX88" s="451"/>
      <c r="CY88" s="451"/>
      <c r="CZ88" s="451"/>
      <c r="DA88" s="451"/>
      <c r="DB88" s="451"/>
      <c r="DC88" s="451"/>
      <c r="DD88" s="451"/>
      <c r="DE88" s="451"/>
      <c r="DF88" s="451"/>
      <c r="DG88" s="451"/>
      <c r="DH88" s="451"/>
      <c r="DI88" s="451"/>
      <c r="DJ88" s="451"/>
      <c r="DK88" s="451"/>
      <c r="DL88" s="451"/>
      <c r="DM88" s="451"/>
      <c r="DN88" s="451"/>
      <c r="DO88" s="451"/>
      <c r="DP88" s="451"/>
      <c r="DQ88" s="451"/>
      <c r="DR88" s="451"/>
      <c r="DS88" s="451"/>
      <c r="DT88" s="451"/>
      <c r="DU88" s="451"/>
      <c r="DV88" s="451"/>
      <c r="DW88" s="451"/>
      <c r="DX88" s="451"/>
      <c r="DY88" s="451"/>
      <c r="DZ88" s="451"/>
      <c r="EA88" s="451"/>
      <c r="EB88" s="451"/>
      <c r="EC88" s="451"/>
      <c r="ED88" s="451"/>
      <c r="EE88" s="451"/>
      <c r="EF88" s="451"/>
      <c r="EG88" s="451"/>
      <c r="EH88" s="451"/>
      <c r="EI88" s="451"/>
      <c r="EJ88" s="451"/>
      <c r="EK88" s="451"/>
      <c r="EL88" s="451"/>
      <c r="EM88" s="451"/>
      <c r="EN88" s="451"/>
      <c r="EO88" s="451"/>
      <c r="EP88" s="451"/>
      <c r="EQ88" s="451"/>
      <c r="ER88" s="451"/>
      <c r="ES88" s="451"/>
      <c r="ET88" s="451"/>
      <c r="EU88" s="451"/>
      <c r="EV88" s="451"/>
      <c r="EW88" s="451"/>
      <c r="EX88" s="451"/>
      <c r="EY88" s="451"/>
      <c r="EZ88" s="451"/>
      <c r="FA88" s="451"/>
      <c r="FB88" s="451"/>
      <c r="FC88" s="451"/>
      <c r="FD88" s="451"/>
      <c r="FE88" s="451"/>
      <c r="FF88" s="451"/>
      <c r="FG88" s="451"/>
      <c r="FH88" s="451"/>
      <c r="FI88" s="451"/>
      <c r="FJ88" s="451"/>
      <c r="FK88" s="451"/>
      <c r="FL88" s="451"/>
      <c r="FM88" s="451"/>
      <c r="FN88" s="451"/>
      <c r="FO88" s="451"/>
      <c r="FP88" s="451"/>
      <c r="FQ88" s="451"/>
      <c r="FR88" s="451"/>
      <c r="FS88" s="451"/>
      <c r="FT88" s="451"/>
      <c r="FU88" s="451"/>
      <c r="FV88" s="451"/>
      <c r="FW88" s="451"/>
      <c r="FX88" s="451"/>
      <c r="FY88" s="451"/>
      <c r="FZ88" s="451"/>
      <c r="GA88" s="451"/>
      <c r="GB88" s="451"/>
      <c r="GC88" s="451"/>
      <c r="GD88" s="451"/>
      <c r="GE88" s="451"/>
      <c r="GF88" s="451"/>
      <c r="GG88" s="451"/>
      <c r="GH88" s="451"/>
      <c r="GI88" s="451"/>
      <c r="GJ88" s="451"/>
      <c r="GK88" s="451"/>
      <c r="GL88" s="451"/>
      <c r="GM88" s="451"/>
      <c r="GN88" s="451"/>
      <c r="GO88" s="451"/>
      <c r="GP88" s="451"/>
      <c r="GQ88" s="451"/>
      <c r="GR88" s="451"/>
      <c r="GS88" s="451"/>
      <c r="GT88" s="451"/>
      <c r="GU88" s="451"/>
      <c r="GV88" s="451"/>
      <c r="GW88" s="451"/>
      <c r="GX88" s="451"/>
      <c r="GY88" s="451"/>
      <c r="GZ88" s="451"/>
      <c r="HA88" s="451"/>
      <c r="HB88" s="451"/>
      <c r="HC88" s="451"/>
      <c r="HD88" s="451"/>
      <c r="HE88" s="451"/>
      <c r="HF88" s="451"/>
      <c r="HG88" s="451"/>
      <c r="HH88" s="451"/>
      <c r="HI88" s="451"/>
      <c r="HJ88" s="451"/>
      <c r="HK88" s="451"/>
      <c r="HL88" s="451"/>
      <c r="HM88" s="451"/>
      <c r="HN88" s="451"/>
      <c r="HO88" s="451"/>
      <c r="HP88" s="451"/>
      <c r="HQ88" s="451"/>
      <c r="HR88" s="451"/>
      <c r="HS88" s="451"/>
      <c r="HT88" s="451"/>
      <c r="HU88" s="451"/>
      <c r="HV88" s="451"/>
      <c r="HW88" s="451"/>
      <c r="HX88" s="451"/>
      <c r="HY88" s="451"/>
      <c r="HZ88" s="451"/>
      <c r="IA88" s="451"/>
      <c r="IB88" s="451"/>
      <c r="IC88" s="451"/>
      <c r="ID88" s="451"/>
      <c r="IE88" s="451"/>
      <c r="IF88" s="451"/>
      <c r="IG88" s="451"/>
      <c r="IH88" s="451"/>
      <c r="II88" s="451"/>
      <c r="IJ88" s="451"/>
      <c r="IK88" s="451"/>
      <c r="IL88" s="451"/>
      <c r="IM88" s="451"/>
      <c r="IN88" s="451"/>
      <c r="IO88" s="451"/>
      <c r="IP88" s="451"/>
      <c r="IQ88" s="451"/>
      <c r="IR88" s="451"/>
      <c r="IS88" s="451"/>
      <c r="IT88" s="451"/>
      <c r="IU88" s="451"/>
      <c r="IV88" s="451"/>
      <c r="IW88" s="451"/>
      <c r="IX88" s="451"/>
    </row>
    <row r="89" ht="28.5" customHeight="1">
      <c r="A89" s="373">
        <v>11</v>
      </c>
      <c r="B89" s="374" t="s">
        <v>501</v>
      </c>
      <c r="C89" s="374" t="s">
        <v>502</v>
      </c>
      <c r="D89" s="373"/>
      <c r="E89" s="373"/>
      <c r="F89" s="373">
        <v>3</v>
      </c>
      <c r="G89" s="373"/>
      <c r="H89" s="373"/>
      <c r="I89" s="373"/>
      <c r="J89" s="373"/>
      <c r="K89" s="445">
        <f t="shared" si="95"/>
        <v>3</v>
      </c>
    </row>
    <row r="90" ht="28.5" customHeight="1">
      <c r="A90" s="373">
        <v>12</v>
      </c>
      <c r="B90" s="374" t="s">
        <v>568</v>
      </c>
      <c r="C90" s="374" t="s">
        <v>505</v>
      </c>
      <c r="D90" s="373"/>
      <c r="E90" s="373"/>
      <c r="F90" s="373">
        <v>1</v>
      </c>
      <c r="G90" s="373"/>
      <c r="H90" s="373"/>
      <c r="I90" s="373"/>
      <c r="J90" s="373"/>
      <c r="K90" s="445">
        <f>SUM(D90:J90)</f>
        <v>1</v>
      </c>
    </row>
    <row r="91" ht="19.5" customHeight="1">
      <c r="A91" s="373">
        <v>13</v>
      </c>
      <c r="B91" s="376" t="s">
        <v>514</v>
      </c>
      <c r="C91" s="376" t="s">
        <v>515</v>
      </c>
      <c r="D91" s="373"/>
      <c r="E91" s="373"/>
      <c r="F91" s="373">
        <v>1</v>
      </c>
      <c r="G91" s="373">
        <v>1</v>
      </c>
      <c r="H91" s="373"/>
      <c r="I91" s="373">
        <v>1</v>
      </c>
      <c r="J91" s="373">
        <v>1</v>
      </c>
      <c r="K91" s="445">
        <f t="shared" si="95"/>
        <v>4</v>
      </c>
    </row>
    <row r="92" ht="13.5" customHeight="1">
      <c r="A92" s="373">
        <v>14</v>
      </c>
      <c r="B92" s="376" t="s">
        <v>495</v>
      </c>
      <c r="C92" s="376" t="s">
        <v>496</v>
      </c>
      <c r="D92" s="373"/>
      <c r="E92" s="373"/>
      <c r="F92" s="373">
        <v>1</v>
      </c>
      <c r="G92" s="373">
        <v>3</v>
      </c>
      <c r="H92" s="373"/>
      <c r="I92" s="373"/>
      <c r="J92" s="373"/>
      <c r="K92" s="445">
        <f t="shared" si="95"/>
        <v>4</v>
      </c>
    </row>
    <row r="93" ht="13.5" customHeight="1">
      <c r="A93" s="373">
        <v>15</v>
      </c>
      <c r="B93" s="376" t="s">
        <v>495</v>
      </c>
      <c r="C93" s="376" t="s">
        <v>786</v>
      </c>
      <c r="D93" s="373"/>
      <c r="E93" s="373">
        <v>1</v>
      </c>
      <c r="F93" s="373"/>
      <c r="G93" s="373"/>
      <c r="H93" s="373"/>
      <c r="I93" s="373"/>
      <c r="J93" s="373"/>
      <c r="K93" s="445">
        <f t="shared" si="95"/>
        <v>1</v>
      </c>
    </row>
    <row r="94" ht="13.5" customHeight="1">
      <c r="A94" s="373">
        <v>16</v>
      </c>
      <c r="B94" s="376" t="s">
        <v>495</v>
      </c>
      <c r="C94" s="376" t="s">
        <v>787</v>
      </c>
      <c r="D94" s="373"/>
      <c r="E94" s="373"/>
      <c r="F94" s="373">
        <v>1</v>
      </c>
      <c r="G94" s="373"/>
      <c r="H94" s="373"/>
      <c r="I94" s="373"/>
      <c r="J94" s="373"/>
      <c r="K94" s="445">
        <f t="shared" si="95"/>
        <v>1</v>
      </c>
    </row>
    <row r="95" ht="13.5" customHeight="1">
      <c r="A95" s="373">
        <v>17</v>
      </c>
      <c r="B95" s="376" t="s">
        <v>788</v>
      </c>
      <c r="C95" s="376" t="s">
        <v>789</v>
      </c>
      <c r="D95" s="373"/>
      <c r="E95" s="373">
        <v>1</v>
      </c>
      <c r="F95" s="373"/>
      <c r="G95" s="373"/>
      <c r="H95" s="373"/>
      <c r="I95" s="373"/>
      <c r="J95" s="373"/>
      <c r="K95" s="445">
        <f t="shared" si="95"/>
        <v>1</v>
      </c>
    </row>
    <row r="96" ht="17.25" customHeight="1">
      <c r="A96" s="373">
        <v>18</v>
      </c>
      <c r="B96" s="376" t="s">
        <v>790</v>
      </c>
      <c r="C96" s="376" t="s">
        <v>791</v>
      </c>
      <c r="D96" s="373">
        <v>2</v>
      </c>
      <c r="E96" s="373"/>
      <c r="F96" s="373"/>
      <c r="G96" s="373"/>
      <c r="H96" s="373"/>
      <c r="I96" s="373"/>
      <c r="J96" s="373"/>
      <c r="K96" s="445">
        <f t="shared" si="95"/>
        <v>2</v>
      </c>
    </row>
    <row r="97" ht="17.25" customHeight="1">
      <c r="A97" s="373">
        <v>19</v>
      </c>
      <c r="B97" s="376" t="s">
        <v>792</v>
      </c>
      <c r="C97" s="376" t="s">
        <v>793</v>
      </c>
      <c r="D97" s="373"/>
      <c r="E97" s="373"/>
      <c r="F97" s="373"/>
      <c r="G97" s="373"/>
      <c r="H97" s="373"/>
      <c r="I97" s="373">
        <v>1</v>
      </c>
      <c r="J97" s="373">
        <v>2</v>
      </c>
      <c r="K97" s="445">
        <f t="shared" si="95"/>
        <v>3</v>
      </c>
    </row>
    <row r="98" s="415" customFormat="1" ht="15.949999999999999" customHeight="1">
      <c r="A98" s="373">
        <v>20</v>
      </c>
      <c r="B98" s="376" t="s">
        <v>794</v>
      </c>
      <c r="C98" s="376" t="s">
        <v>795</v>
      </c>
      <c r="D98" s="390">
        <v>1</v>
      </c>
      <c r="E98" s="390"/>
      <c r="F98" s="390"/>
      <c r="G98" s="390"/>
      <c r="H98" s="390"/>
      <c r="I98" s="390"/>
      <c r="J98" s="390"/>
      <c r="K98" s="445">
        <f t="shared" si="95"/>
        <v>1</v>
      </c>
    </row>
    <row r="99" s="415" customFormat="1" ht="26.25" customHeight="1">
      <c r="A99" s="373">
        <v>21</v>
      </c>
      <c r="B99" s="376" t="s">
        <v>360</v>
      </c>
      <c r="C99" s="376" t="s">
        <v>796</v>
      </c>
      <c r="D99" s="390">
        <v>1</v>
      </c>
      <c r="E99" s="390"/>
      <c r="F99" s="390"/>
      <c r="G99" s="390"/>
      <c r="H99" s="390"/>
      <c r="I99" s="390"/>
      <c r="J99" s="390"/>
      <c r="K99" s="445">
        <f t="shared" si="95"/>
        <v>1</v>
      </c>
    </row>
    <row r="100" s="415" customFormat="1" ht="24" customHeight="1">
      <c r="A100" s="373">
        <v>22</v>
      </c>
      <c r="B100" s="376" t="s">
        <v>797</v>
      </c>
      <c r="C100" s="376" t="s">
        <v>334</v>
      </c>
      <c r="D100" s="390"/>
      <c r="E100" s="390"/>
      <c r="F100" s="390">
        <v>3</v>
      </c>
      <c r="G100" s="390"/>
      <c r="H100" s="390"/>
      <c r="I100" s="390"/>
      <c r="J100" s="390"/>
      <c r="K100" s="445">
        <f>SUM(D100:J100)</f>
        <v>3</v>
      </c>
    </row>
    <row r="101" ht="32.25" customHeight="1">
      <c r="A101" s="373">
        <v>23</v>
      </c>
      <c r="B101" s="374" t="s">
        <v>798</v>
      </c>
      <c r="C101" s="374" t="s">
        <v>799</v>
      </c>
      <c r="D101" s="373">
        <v>1</v>
      </c>
      <c r="E101" s="373"/>
      <c r="F101" s="373"/>
      <c r="G101" s="373"/>
      <c r="H101" s="373"/>
      <c r="I101" s="373"/>
      <c r="J101" s="373"/>
      <c r="K101" s="445">
        <f>SUM(D101:J101)</f>
        <v>1</v>
      </c>
    </row>
    <row r="102" ht="32.25" customHeight="1">
      <c r="A102" s="373">
        <v>24</v>
      </c>
      <c r="B102" s="374" t="s">
        <v>280</v>
      </c>
      <c r="C102" s="374" t="s">
        <v>800</v>
      </c>
      <c r="D102" s="373">
        <v>1</v>
      </c>
      <c r="E102" s="373"/>
      <c r="F102" s="373"/>
      <c r="G102" s="373"/>
      <c r="H102" s="373"/>
      <c r="I102" s="373"/>
      <c r="J102" s="373"/>
      <c r="K102" s="445">
        <f>SUM(D102:J102)</f>
        <v>1</v>
      </c>
    </row>
    <row r="103" ht="20.25" customHeight="1">
      <c r="A103" s="373">
        <v>25</v>
      </c>
      <c r="B103" s="374" t="s">
        <v>801</v>
      </c>
      <c r="C103" s="374" t="s">
        <v>802</v>
      </c>
      <c r="D103" s="373"/>
      <c r="E103" s="373"/>
      <c r="F103" s="373"/>
      <c r="G103" s="373">
        <v>1</v>
      </c>
      <c r="H103" s="373"/>
      <c r="I103" s="373"/>
      <c r="J103" s="373"/>
      <c r="K103" s="445">
        <f>SUM(D103:J103)</f>
        <v>1</v>
      </c>
    </row>
    <row r="104" ht="20.25" customHeight="1">
      <c r="A104" s="373">
        <v>26</v>
      </c>
      <c r="B104" s="374" t="s">
        <v>568</v>
      </c>
      <c r="C104" s="374" t="s">
        <v>505</v>
      </c>
      <c r="D104" s="373"/>
      <c r="E104" s="373"/>
      <c r="F104" s="373">
        <v>1</v>
      </c>
      <c r="G104" s="373"/>
      <c r="H104" s="373"/>
      <c r="I104" s="373"/>
      <c r="J104" s="373"/>
      <c r="K104" s="445">
        <f>SUM(D104:J104)</f>
        <v>1</v>
      </c>
    </row>
    <row r="105" ht="16.5" customHeight="1">
      <c r="A105" s="373">
        <v>27</v>
      </c>
      <c r="B105" s="374" t="s">
        <v>803</v>
      </c>
      <c r="C105" s="374" t="s">
        <v>804</v>
      </c>
      <c r="D105" s="373">
        <v>1</v>
      </c>
      <c r="E105" s="373"/>
      <c r="F105" s="373"/>
      <c r="G105" s="373"/>
      <c r="H105" s="373"/>
      <c r="I105" s="373"/>
      <c r="J105" s="373"/>
      <c r="K105" s="445">
        <f>SUM(D105:J105)</f>
        <v>1</v>
      </c>
    </row>
    <row r="106" ht="32.25" customHeight="1">
      <c r="A106" s="373">
        <v>28</v>
      </c>
      <c r="B106" s="374" t="s">
        <v>805</v>
      </c>
      <c r="C106" s="374" t="s">
        <v>806</v>
      </c>
      <c r="D106" s="373">
        <v>1</v>
      </c>
      <c r="E106" s="373"/>
      <c r="F106" s="373"/>
      <c r="G106" s="373"/>
      <c r="H106" s="373"/>
      <c r="I106" s="373"/>
      <c r="J106" s="373"/>
      <c r="K106" s="445">
        <f>SUM(D106:J106)</f>
        <v>1</v>
      </c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</row>
    <row r="107" ht="32.25" customHeight="1">
      <c r="A107" s="373">
        <v>29</v>
      </c>
      <c r="B107" s="374" t="s">
        <v>807</v>
      </c>
      <c r="C107" s="374" t="s">
        <v>808</v>
      </c>
      <c r="D107" s="373"/>
      <c r="E107" s="373"/>
      <c r="F107" s="373"/>
      <c r="G107" s="373"/>
      <c r="H107" s="373"/>
      <c r="I107" s="373"/>
      <c r="J107" s="373">
        <v>1</v>
      </c>
      <c r="K107" s="445">
        <f>SUM(D107:J107)</f>
        <v>1</v>
      </c>
    </row>
    <row r="108" ht="32.25" customHeight="1">
      <c r="A108" s="373">
        <v>30</v>
      </c>
      <c r="B108" s="374" t="s">
        <v>809</v>
      </c>
      <c r="C108" s="374" t="s">
        <v>810</v>
      </c>
      <c r="D108" s="373"/>
      <c r="E108" s="373">
        <v>1</v>
      </c>
      <c r="F108" s="373"/>
      <c r="G108" s="373"/>
      <c r="H108" s="373"/>
      <c r="I108" s="373"/>
      <c r="J108" s="373"/>
      <c r="K108" s="445">
        <f>SUM(D108:J108)</f>
        <v>1</v>
      </c>
    </row>
    <row r="109" ht="16.5" customHeight="1">
      <c r="A109" s="373">
        <v>31</v>
      </c>
      <c r="B109" s="374" t="s">
        <v>811</v>
      </c>
      <c r="C109" s="376" t="s">
        <v>469</v>
      </c>
      <c r="D109" s="373"/>
      <c r="E109" s="373">
        <v>2</v>
      </c>
      <c r="F109" s="373">
        <v>1</v>
      </c>
      <c r="G109" s="373">
        <v>1</v>
      </c>
      <c r="H109" s="373"/>
      <c r="I109" s="373"/>
      <c r="J109" s="373"/>
      <c r="K109" s="445">
        <f>SUM(D109:J109)</f>
        <v>4</v>
      </c>
    </row>
    <row r="110" ht="19.5" customHeight="1">
      <c r="A110" s="373"/>
      <c r="B110" s="378" t="s">
        <v>348</v>
      </c>
      <c r="C110" s="378"/>
      <c r="D110" s="448">
        <f>SUM(D79:D109)</f>
        <v>10</v>
      </c>
      <c r="E110" s="448">
        <f>SUM(E79:E109)</f>
        <v>13</v>
      </c>
      <c r="F110" s="448">
        <f>SUM(F79:F109)</f>
        <v>18</v>
      </c>
      <c r="G110" s="448">
        <f>SUM(G79:G109)</f>
        <v>12</v>
      </c>
      <c r="H110" s="448">
        <f>SUM(H79:H109)</f>
        <v>0</v>
      </c>
      <c r="I110" s="448">
        <f>SUM(I79:I109)</f>
        <v>9</v>
      </c>
      <c r="J110" s="448">
        <f>SUM(J79:J109)</f>
        <v>7</v>
      </c>
      <c r="K110" s="446">
        <f>SUM(K79:K109)</f>
        <v>69</v>
      </c>
    </row>
    <row r="111" ht="24.399999999999999" customHeight="1">
      <c r="A111" s="366" t="s">
        <v>812</v>
      </c>
      <c r="B111" s="366"/>
      <c r="C111" s="366"/>
      <c r="D111" s="366"/>
      <c r="E111" s="366"/>
      <c r="F111" s="366"/>
      <c r="G111" s="366"/>
      <c r="H111" s="366"/>
      <c r="I111" s="366"/>
      <c r="J111" s="366"/>
      <c r="K111" s="366"/>
    </row>
    <row r="112" ht="17.25" customHeight="1">
      <c r="A112" s="373">
        <v>1</v>
      </c>
      <c r="B112" s="376" t="s">
        <v>782</v>
      </c>
      <c r="C112" s="376" t="s">
        <v>813</v>
      </c>
      <c r="D112" s="373"/>
      <c r="E112" s="373">
        <v>4</v>
      </c>
      <c r="F112" s="373"/>
      <c r="G112" s="373"/>
      <c r="H112" s="373"/>
      <c r="I112" s="373"/>
      <c r="J112" s="373"/>
      <c r="K112" s="375">
        <f t="shared" ref="K112:K122" si="96">SUM(D112:J112)</f>
        <v>4</v>
      </c>
    </row>
    <row r="113" ht="17.25" customHeight="1">
      <c r="A113" s="373">
        <v>2</v>
      </c>
      <c r="B113" s="376" t="s">
        <v>814</v>
      </c>
      <c r="C113" s="376" t="s">
        <v>815</v>
      </c>
      <c r="D113" s="373"/>
      <c r="E113" s="373"/>
      <c r="F113" s="373"/>
      <c r="G113" s="373"/>
      <c r="H113" s="373"/>
      <c r="I113" s="373">
        <v>1</v>
      </c>
      <c r="J113" s="373"/>
      <c r="K113" s="375">
        <f t="shared" si="96"/>
        <v>1</v>
      </c>
    </row>
    <row r="114" ht="17.25" customHeight="1">
      <c r="A114" s="373">
        <v>3</v>
      </c>
      <c r="B114" s="374" t="s">
        <v>777</v>
      </c>
      <c r="C114" s="374" t="s">
        <v>778</v>
      </c>
      <c r="D114" s="373">
        <v>4</v>
      </c>
      <c r="E114" s="373">
        <v>2</v>
      </c>
      <c r="F114" s="373">
        <v>2</v>
      </c>
      <c r="G114" s="373">
        <v>2</v>
      </c>
      <c r="H114" s="373"/>
      <c r="I114" s="373">
        <v>1</v>
      </c>
      <c r="J114" s="373">
        <v>1</v>
      </c>
      <c r="K114" s="375">
        <f t="shared" si="96"/>
        <v>12</v>
      </c>
    </row>
    <row r="115" ht="17.25" customHeight="1">
      <c r="A115" s="373">
        <v>4</v>
      </c>
      <c r="B115" s="374" t="s">
        <v>491</v>
      </c>
      <c r="C115" s="374" t="s">
        <v>492</v>
      </c>
      <c r="D115" s="373"/>
      <c r="E115" s="373">
        <v>1</v>
      </c>
      <c r="F115" s="373">
        <v>1</v>
      </c>
      <c r="G115" s="373"/>
      <c r="H115" s="373"/>
      <c r="I115" s="373"/>
      <c r="J115" s="373"/>
      <c r="K115" s="375">
        <f t="shared" si="96"/>
        <v>2</v>
      </c>
    </row>
    <row r="116" ht="30.75" customHeight="1">
      <c r="A116" s="373">
        <v>5</v>
      </c>
      <c r="B116" s="374" t="s">
        <v>398</v>
      </c>
      <c r="C116" s="374" t="s">
        <v>399</v>
      </c>
      <c r="D116" s="373">
        <v>1</v>
      </c>
      <c r="E116" s="373"/>
      <c r="F116" s="373"/>
      <c r="G116" s="373"/>
      <c r="H116" s="373"/>
      <c r="I116" s="373"/>
      <c r="J116" s="373"/>
      <c r="K116" s="375">
        <f t="shared" si="96"/>
        <v>1</v>
      </c>
    </row>
    <row r="117" ht="32.25" customHeight="1">
      <c r="A117" s="373">
        <v>6</v>
      </c>
      <c r="B117" s="374" t="s">
        <v>501</v>
      </c>
      <c r="C117" s="374" t="s">
        <v>502</v>
      </c>
      <c r="D117" s="373">
        <v>3</v>
      </c>
      <c r="E117" s="373"/>
      <c r="F117" s="373"/>
      <c r="G117" s="373"/>
      <c r="H117" s="373"/>
      <c r="I117" s="373"/>
      <c r="J117" s="373"/>
      <c r="K117" s="375">
        <f t="shared" si="96"/>
        <v>3</v>
      </c>
    </row>
    <row r="118" ht="17.25" customHeight="1">
      <c r="A118" s="373">
        <v>7</v>
      </c>
      <c r="B118" s="374" t="s">
        <v>816</v>
      </c>
      <c r="C118" s="374" t="s">
        <v>817</v>
      </c>
      <c r="D118" s="376">
        <v>5</v>
      </c>
      <c r="E118" s="376"/>
      <c r="F118" s="376"/>
      <c r="G118" s="376"/>
      <c r="H118" s="376"/>
      <c r="I118" s="376"/>
      <c r="J118" s="376"/>
      <c r="K118" s="375">
        <f t="shared" si="96"/>
        <v>5</v>
      </c>
    </row>
    <row r="119" ht="17.25" customHeight="1">
      <c r="A119" s="373">
        <v>8</v>
      </c>
      <c r="B119" s="374" t="s">
        <v>816</v>
      </c>
      <c r="C119" s="374" t="s">
        <v>818</v>
      </c>
      <c r="D119" s="376">
        <v>1</v>
      </c>
      <c r="E119" s="376"/>
      <c r="F119" s="376"/>
      <c r="G119" s="376"/>
      <c r="H119" s="376"/>
      <c r="I119" s="376"/>
      <c r="J119" s="376"/>
      <c r="K119" s="375">
        <f t="shared" si="96"/>
        <v>1</v>
      </c>
    </row>
    <row r="120" ht="15" customHeight="1">
      <c r="A120" s="373">
        <v>10</v>
      </c>
      <c r="B120" s="374" t="s">
        <v>338</v>
      </c>
      <c r="C120" s="374" t="s">
        <v>339</v>
      </c>
      <c r="D120" s="373"/>
      <c r="E120" s="373">
        <v>3</v>
      </c>
      <c r="F120" s="373">
        <v>1</v>
      </c>
      <c r="G120" s="373">
        <v>1</v>
      </c>
      <c r="H120" s="373"/>
      <c r="I120" s="373">
        <v>1</v>
      </c>
      <c r="J120" s="373">
        <v>1</v>
      </c>
      <c r="K120" s="375">
        <f t="shared" si="96"/>
        <v>7</v>
      </c>
    </row>
    <row r="121" ht="15" customHeight="1">
      <c r="A121" s="373">
        <v>11</v>
      </c>
      <c r="B121" s="374" t="s">
        <v>54</v>
      </c>
      <c r="C121" s="374" t="s">
        <v>337</v>
      </c>
      <c r="D121" s="373">
        <v>2</v>
      </c>
      <c r="E121" s="373">
        <v>3</v>
      </c>
      <c r="F121" s="373">
        <v>2</v>
      </c>
      <c r="G121" s="373">
        <v>2</v>
      </c>
      <c r="H121" s="373"/>
      <c r="I121" s="373"/>
      <c r="J121" s="373">
        <v>1</v>
      </c>
      <c r="K121" s="375">
        <f t="shared" si="96"/>
        <v>10</v>
      </c>
    </row>
    <row r="122" ht="13.5" customHeight="1">
      <c r="A122" s="373">
        <v>12</v>
      </c>
      <c r="B122" s="376" t="s">
        <v>495</v>
      </c>
      <c r="C122" s="376" t="s">
        <v>496</v>
      </c>
      <c r="D122" s="373"/>
      <c r="E122" s="373">
        <v>1</v>
      </c>
      <c r="F122" s="373"/>
      <c r="G122" s="373"/>
      <c r="H122" s="373"/>
      <c r="I122" s="373"/>
      <c r="J122" s="373"/>
      <c r="K122" s="375">
        <f t="shared" si="96"/>
        <v>1</v>
      </c>
    </row>
    <row r="123" ht="19.5" customHeight="1">
      <c r="A123" s="373"/>
      <c r="B123" s="378" t="s">
        <v>348</v>
      </c>
      <c r="C123" s="378"/>
      <c r="D123" s="448">
        <f>SUM(D112:D122)</f>
        <v>16</v>
      </c>
      <c r="E123" s="448">
        <f>SUM(E112:E122)</f>
        <v>14</v>
      </c>
      <c r="F123" s="448">
        <f>SUM(F112:F122)</f>
        <v>6</v>
      </c>
      <c r="G123" s="448">
        <f>SUM(G112:G122)</f>
        <v>5</v>
      </c>
      <c r="H123" s="448">
        <f>SUM(H112:H122)</f>
        <v>0</v>
      </c>
      <c r="I123" s="448">
        <f>SUM(I112:I122)</f>
        <v>3</v>
      </c>
      <c r="J123" s="448">
        <f>SUM(J112:J122)</f>
        <v>3</v>
      </c>
      <c r="K123" s="448">
        <f>SUM(K112:K122)</f>
        <v>47</v>
      </c>
    </row>
    <row r="124" ht="24.75" customHeight="1">
      <c r="A124" s="396" t="s">
        <v>819</v>
      </c>
      <c r="B124" s="396"/>
      <c r="C124" s="396"/>
      <c r="D124" s="396"/>
      <c r="E124" s="396"/>
      <c r="F124" s="396"/>
      <c r="G124" s="396"/>
      <c r="H124" s="396"/>
      <c r="I124" s="396"/>
      <c r="J124" s="396"/>
      <c r="K124" s="396"/>
    </row>
    <row r="125" ht="15" customHeight="1">
      <c r="A125" s="373">
        <v>1</v>
      </c>
      <c r="B125" s="452" t="s">
        <v>486</v>
      </c>
      <c r="C125" s="452" t="s">
        <v>487</v>
      </c>
      <c r="D125" s="387"/>
      <c r="E125" s="373">
        <v>1</v>
      </c>
      <c r="F125" s="373"/>
      <c r="G125" s="373">
        <v>2</v>
      </c>
      <c r="H125" s="373"/>
      <c r="I125" s="373"/>
      <c r="J125" s="373"/>
      <c r="K125" s="445">
        <f t="shared" ref="K125:K128" si="97">SUM(D125:J125)</f>
        <v>3</v>
      </c>
      <c r="M125" s="398"/>
      <c r="N125" s="398"/>
      <c r="O125" s="398"/>
      <c r="P125" s="398"/>
    </row>
    <row r="126" ht="13.5" customHeight="1">
      <c r="A126" s="373">
        <v>2</v>
      </c>
      <c r="B126" s="376" t="s">
        <v>495</v>
      </c>
      <c r="C126" s="376" t="s">
        <v>496</v>
      </c>
      <c r="D126" s="411"/>
      <c r="E126" s="373"/>
      <c r="F126" s="373"/>
      <c r="G126" s="373"/>
      <c r="H126" s="373">
        <v>1</v>
      </c>
      <c r="I126" s="373"/>
      <c r="J126" s="373"/>
      <c r="K126" s="445">
        <f t="shared" si="97"/>
        <v>1</v>
      </c>
    </row>
    <row r="127" s="398" customFormat="1" ht="15" customHeight="1">
      <c r="A127" s="373">
        <v>3</v>
      </c>
      <c r="B127" s="376" t="s">
        <v>333</v>
      </c>
      <c r="C127" s="376" t="s">
        <v>334</v>
      </c>
      <c r="D127" s="373"/>
      <c r="E127" s="373">
        <v>1</v>
      </c>
      <c r="F127" s="373">
        <v>2</v>
      </c>
      <c r="G127" s="373"/>
      <c r="H127" s="373"/>
      <c r="I127" s="373"/>
      <c r="J127" s="373"/>
      <c r="K127" s="375">
        <f t="shared" si="97"/>
        <v>3</v>
      </c>
      <c r="M127" s="6"/>
      <c r="N127" s="6"/>
      <c r="O127" s="6"/>
      <c r="P127" s="6"/>
    </row>
    <row r="128" s="398" customFormat="1" ht="15" customHeight="1">
      <c r="A128" s="373">
        <v>4</v>
      </c>
      <c r="B128" s="414" t="s">
        <v>820</v>
      </c>
      <c r="C128" s="385" t="s">
        <v>339</v>
      </c>
      <c r="D128" s="453"/>
      <c r="E128" s="453">
        <v>18</v>
      </c>
      <c r="F128" s="453">
        <v>16</v>
      </c>
      <c r="G128" s="453">
        <v>17</v>
      </c>
      <c r="H128" s="453">
        <v>17</v>
      </c>
      <c r="I128" s="453"/>
      <c r="J128" s="453"/>
      <c r="K128" s="375">
        <f t="shared" si="97"/>
        <v>68</v>
      </c>
      <c r="M128" s="6"/>
      <c r="N128" s="6"/>
      <c r="O128" s="6"/>
      <c r="P128" s="6"/>
    </row>
    <row r="129" s="398" customFormat="1" ht="15" customHeight="1">
      <c r="A129" s="373">
        <v>5</v>
      </c>
      <c r="B129" s="414" t="s">
        <v>161</v>
      </c>
      <c r="C129" s="385" t="s">
        <v>821</v>
      </c>
      <c r="D129" s="453"/>
      <c r="E129" s="453"/>
      <c r="F129" s="453">
        <v>1</v>
      </c>
      <c r="G129" s="453"/>
      <c r="H129" s="453"/>
      <c r="I129" s="453"/>
      <c r="J129" s="453"/>
      <c r="K129" s="375">
        <f>SUM(D129:J129)</f>
        <v>1</v>
      </c>
      <c r="M129" s="6"/>
      <c r="N129" s="6"/>
      <c r="O129" s="6"/>
      <c r="P129" s="6"/>
    </row>
    <row r="130" ht="20.25" customHeight="1">
      <c r="A130" s="373"/>
      <c r="B130" s="378" t="s">
        <v>348</v>
      </c>
      <c r="C130" s="378"/>
      <c r="D130" s="448">
        <f>SUM(D125:D127)</f>
        <v>0</v>
      </c>
      <c r="E130" s="448">
        <f>SUM(E125:E127)</f>
        <v>2</v>
      </c>
      <c r="F130" s="448">
        <f>SUM(F125:F127)</f>
        <v>2</v>
      </c>
      <c r="G130" s="448">
        <f>SUM(G125:G127)</f>
        <v>2</v>
      </c>
      <c r="H130" s="448">
        <f>SUM(H125:H127)</f>
        <v>1</v>
      </c>
      <c r="I130" s="448">
        <f>SUM(I125:I127)</f>
        <v>0</v>
      </c>
      <c r="J130" s="448">
        <f>SUM(J125:J127)</f>
        <v>0</v>
      </c>
      <c r="K130" s="446">
        <f>SUM(K125:K129)</f>
        <v>76</v>
      </c>
    </row>
    <row r="131" ht="20.25" customHeight="1">
      <c r="A131" s="454" t="s">
        <v>822</v>
      </c>
      <c r="B131" s="455"/>
      <c r="C131" s="455"/>
      <c r="D131" s="455"/>
      <c r="E131" s="455"/>
      <c r="F131" s="455"/>
      <c r="G131" s="455"/>
      <c r="H131" s="455"/>
      <c r="I131" s="455"/>
      <c r="J131" s="455"/>
      <c r="K131" s="456"/>
    </row>
    <row r="132" ht="20.25" customHeight="1">
      <c r="A132" s="373">
        <v>1</v>
      </c>
      <c r="B132" s="376" t="s">
        <v>823</v>
      </c>
      <c r="C132" s="376" t="s">
        <v>824</v>
      </c>
      <c r="D132" s="445">
        <v>1</v>
      </c>
      <c r="E132" s="445"/>
      <c r="F132" s="445">
        <v>1</v>
      </c>
      <c r="G132" s="445"/>
      <c r="H132" s="445"/>
      <c r="I132" s="445"/>
      <c r="J132" s="445"/>
      <c r="K132" s="375">
        <f t="shared" ref="K132:K142" si="98">SUM(D132:J132)</f>
        <v>2</v>
      </c>
    </row>
    <row r="133" ht="31.5" customHeight="1">
      <c r="A133" s="373">
        <v>2</v>
      </c>
      <c r="B133" s="374" t="s">
        <v>503</v>
      </c>
      <c r="C133" s="374" t="s">
        <v>504</v>
      </c>
      <c r="D133" s="445"/>
      <c r="E133" s="445">
        <v>1</v>
      </c>
      <c r="F133" s="445">
        <v>1</v>
      </c>
      <c r="G133" s="445"/>
      <c r="H133" s="445"/>
      <c r="I133" s="445"/>
      <c r="J133" s="445"/>
      <c r="K133" s="375">
        <f t="shared" si="98"/>
        <v>2</v>
      </c>
    </row>
    <row r="134" ht="20.25" customHeight="1">
      <c r="A134" s="373">
        <v>3</v>
      </c>
      <c r="B134" s="374" t="s">
        <v>145</v>
      </c>
      <c r="C134" s="374" t="s">
        <v>485</v>
      </c>
      <c r="D134" s="445"/>
      <c r="E134" s="445"/>
      <c r="F134" s="445"/>
      <c r="G134" s="445">
        <v>2</v>
      </c>
      <c r="H134" s="445">
        <v>2</v>
      </c>
      <c r="I134" s="445"/>
      <c r="J134" s="445">
        <v>1</v>
      </c>
      <c r="K134" s="375">
        <f t="shared" si="98"/>
        <v>5</v>
      </c>
    </row>
    <row r="135" ht="20.25" customHeight="1">
      <c r="A135" s="373">
        <v>4</v>
      </c>
      <c r="B135" s="374" t="s">
        <v>825</v>
      </c>
      <c r="C135" s="374" t="s">
        <v>826</v>
      </c>
      <c r="D135" s="445"/>
      <c r="E135" s="445"/>
      <c r="F135" s="445">
        <v>1</v>
      </c>
      <c r="G135" s="445"/>
      <c r="H135" s="445"/>
      <c r="I135" s="445"/>
      <c r="J135" s="445"/>
      <c r="K135" s="375">
        <f t="shared" si="98"/>
        <v>1</v>
      </c>
    </row>
    <row r="136" ht="20.25" customHeight="1">
      <c r="A136" s="373">
        <v>5</v>
      </c>
      <c r="B136" s="374" t="s">
        <v>737</v>
      </c>
      <c r="C136" s="374" t="s">
        <v>704</v>
      </c>
      <c r="D136" s="445"/>
      <c r="E136" s="445"/>
      <c r="F136" s="445">
        <v>3</v>
      </c>
      <c r="G136" s="445">
        <v>3</v>
      </c>
      <c r="H136" s="445"/>
      <c r="I136" s="445"/>
      <c r="J136" s="445"/>
      <c r="K136" s="375">
        <f t="shared" si="98"/>
        <v>6</v>
      </c>
    </row>
    <row r="137" ht="20.25" customHeight="1">
      <c r="A137" s="373">
        <v>6</v>
      </c>
      <c r="B137" s="376" t="s">
        <v>495</v>
      </c>
      <c r="C137" s="376" t="s">
        <v>496</v>
      </c>
      <c r="D137" s="445"/>
      <c r="E137" s="445"/>
      <c r="F137" s="445">
        <v>4</v>
      </c>
      <c r="G137" s="445">
        <v>7</v>
      </c>
      <c r="H137" s="445"/>
      <c r="I137" s="445">
        <v>2</v>
      </c>
      <c r="J137" s="445">
        <v>2</v>
      </c>
      <c r="K137" s="375">
        <f t="shared" si="98"/>
        <v>15</v>
      </c>
    </row>
    <row r="138" ht="20.25" customHeight="1">
      <c r="A138" s="373">
        <v>7</v>
      </c>
      <c r="B138" s="374" t="s">
        <v>827</v>
      </c>
      <c r="C138" s="374" t="s">
        <v>828</v>
      </c>
      <c r="D138" s="445"/>
      <c r="E138" s="445">
        <v>1</v>
      </c>
      <c r="F138" s="445"/>
      <c r="G138" s="445"/>
      <c r="H138" s="445"/>
      <c r="I138" s="445"/>
      <c r="J138" s="445"/>
      <c r="K138" s="375">
        <f t="shared" si="98"/>
        <v>1</v>
      </c>
    </row>
    <row r="139" ht="36" customHeight="1">
      <c r="A139" s="373">
        <v>8</v>
      </c>
      <c r="B139" s="376" t="s">
        <v>410</v>
      </c>
      <c r="C139" s="374" t="s">
        <v>411</v>
      </c>
      <c r="D139" s="445"/>
      <c r="E139" s="445"/>
      <c r="F139" s="445"/>
      <c r="G139" s="445"/>
      <c r="H139" s="445"/>
      <c r="I139" s="445">
        <v>1</v>
      </c>
      <c r="J139" s="445"/>
      <c r="K139" s="375">
        <f>SUM(D139:J139)</f>
        <v>1</v>
      </c>
    </row>
    <row r="140" ht="20.25" customHeight="1">
      <c r="A140" s="373">
        <v>9</v>
      </c>
      <c r="B140" s="374" t="s">
        <v>829</v>
      </c>
      <c r="C140" s="374" t="s">
        <v>830</v>
      </c>
      <c r="D140" s="445"/>
      <c r="E140" s="445">
        <v>1</v>
      </c>
      <c r="F140" s="445"/>
      <c r="G140" s="445"/>
      <c r="H140" s="445"/>
      <c r="I140" s="445"/>
      <c r="J140" s="445"/>
      <c r="K140" s="375">
        <f t="shared" si="98"/>
        <v>1</v>
      </c>
    </row>
    <row r="141" ht="20.25" customHeight="1">
      <c r="A141" s="373">
        <v>10</v>
      </c>
      <c r="B141" s="376" t="s">
        <v>523</v>
      </c>
      <c r="C141" s="374" t="s">
        <v>524</v>
      </c>
      <c r="D141" s="445"/>
      <c r="E141" s="445">
        <v>1</v>
      </c>
      <c r="F141" s="445"/>
      <c r="G141" s="445">
        <v>1</v>
      </c>
      <c r="H141" s="445"/>
      <c r="I141" s="445"/>
      <c r="J141" s="445"/>
      <c r="K141" s="375">
        <f t="shared" si="98"/>
        <v>2</v>
      </c>
    </row>
    <row r="142" ht="20.25" customHeight="1">
      <c r="A142" s="373">
        <v>11</v>
      </c>
      <c r="B142" s="376" t="s">
        <v>333</v>
      </c>
      <c r="C142" s="376" t="s">
        <v>334</v>
      </c>
      <c r="D142" s="445"/>
      <c r="E142" s="445">
        <v>1</v>
      </c>
      <c r="F142" s="445"/>
      <c r="G142" s="445"/>
      <c r="H142" s="445"/>
      <c r="I142" s="445">
        <v>1</v>
      </c>
      <c r="J142" s="445">
        <v>1</v>
      </c>
      <c r="K142" s="375">
        <f t="shared" si="98"/>
        <v>3</v>
      </c>
    </row>
    <row r="143" ht="20.25" customHeight="1">
      <c r="A143" s="373"/>
      <c r="B143" s="378" t="s">
        <v>348</v>
      </c>
      <c r="C143" s="378"/>
      <c r="D143" s="448">
        <f>SUM(D132:D142)</f>
        <v>1</v>
      </c>
      <c r="E143" s="448">
        <f>SUM(E132:E142)</f>
        <v>5</v>
      </c>
      <c r="F143" s="448">
        <f>SUM(F132:F142)</f>
        <v>10</v>
      </c>
      <c r="G143" s="448">
        <f>SUM(G132:G142)</f>
        <v>13</v>
      </c>
      <c r="H143" s="448">
        <f>SUM(H132:H142)</f>
        <v>2</v>
      </c>
      <c r="I143" s="448">
        <f>SUM(I132:I142)</f>
        <v>4</v>
      </c>
      <c r="J143" s="448">
        <f>SUM(J132:J142)</f>
        <v>4</v>
      </c>
      <c r="K143" s="446">
        <f>SUM(K132:K142)</f>
        <v>39</v>
      </c>
    </row>
    <row r="144" ht="26.25" customHeight="1">
      <c r="A144" s="366" t="s">
        <v>831</v>
      </c>
      <c r="B144" s="366"/>
      <c r="C144" s="366"/>
      <c r="D144" s="366"/>
      <c r="E144" s="366"/>
      <c r="F144" s="366"/>
      <c r="G144" s="366"/>
      <c r="H144" s="366"/>
      <c r="I144" s="366"/>
      <c r="J144" s="366"/>
      <c r="K144" s="366"/>
    </row>
    <row r="145" ht="15" customHeight="1">
      <c r="A145" s="373">
        <v>1</v>
      </c>
      <c r="B145" s="376" t="s">
        <v>54</v>
      </c>
      <c r="C145" s="374" t="s">
        <v>337</v>
      </c>
      <c r="D145" s="373"/>
      <c r="E145" s="373"/>
      <c r="F145" s="373">
        <v>2</v>
      </c>
      <c r="G145" s="373"/>
      <c r="H145" s="373"/>
      <c r="I145" s="373"/>
      <c r="J145" s="373"/>
      <c r="K145" s="375">
        <f t="shared" ref="K145:K171" si="99">SUM(D145:J145)</f>
        <v>2</v>
      </c>
    </row>
    <row r="146" ht="15" customHeight="1">
      <c r="A146" s="373">
        <v>2</v>
      </c>
      <c r="B146" s="376" t="s">
        <v>445</v>
      </c>
      <c r="C146" s="374" t="s">
        <v>446</v>
      </c>
      <c r="D146" s="373"/>
      <c r="E146" s="373"/>
      <c r="F146" s="373">
        <v>2</v>
      </c>
      <c r="G146" s="373"/>
      <c r="H146" s="373"/>
      <c r="I146" s="373"/>
      <c r="J146" s="373"/>
      <c r="K146" s="375">
        <f t="shared" si="99"/>
        <v>2</v>
      </c>
    </row>
    <row r="147" ht="17.25" customHeight="1">
      <c r="A147" s="373">
        <v>3</v>
      </c>
      <c r="B147" s="376" t="s">
        <v>678</v>
      </c>
      <c r="C147" s="376" t="s">
        <v>832</v>
      </c>
      <c r="D147" s="373"/>
      <c r="E147" s="373"/>
      <c r="F147" s="373"/>
      <c r="G147" s="373"/>
      <c r="H147" s="373"/>
      <c r="I147" s="373">
        <v>1</v>
      </c>
      <c r="J147" s="373"/>
      <c r="K147" s="375">
        <f t="shared" si="99"/>
        <v>1</v>
      </c>
    </row>
    <row r="148" ht="22.5" customHeight="1">
      <c r="A148" s="373">
        <v>4</v>
      </c>
      <c r="B148" s="376" t="s">
        <v>678</v>
      </c>
      <c r="C148" s="376" t="s">
        <v>833</v>
      </c>
      <c r="D148" s="373"/>
      <c r="E148" s="373"/>
      <c r="F148" s="373"/>
      <c r="G148" s="373"/>
      <c r="H148" s="373"/>
      <c r="I148" s="373">
        <v>1</v>
      </c>
      <c r="J148" s="373"/>
      <c r="K148" s="375">
        <f t="shared" si="99"/>
        <v>1</v>
      </c>
    </row>
    <row r="149" ht="21.75" customHeight="1">
      <c r="A149" s="373">
        <v>5</v>
      </c>
      <c r="B149" s="376" t="s">
        <v>834</v>
      </c>
      <c r="C149" s="376" t="s">
        <v>835</v>
      </c>
      <c r="D149" s="373"/>
      <c r="E149" s="373"/>
      <c r="F149" s="373"/>
      <c r="G149" s="373"/>
      <c r="H149" s="373"/>
      <c r="I149" s="373">
        <v>1</v>
      </c>
      <c r="J149" s="373"/>
      <c r="K149" s="375">
        <f t="shared" si="99"/>
        <v>1</v>
      </c>
    </row>
    <row r="150" ht="19.5" customHeight="1">
      <c r="A150" s="373">
        <v>6</v>
      </c>
      <c r="B150" s="376" t="s">
        <v>836</v>
      </c>
      <c r="C150" s="376" t="s">
        <v>837</v>
      </c>
      <c r="D150" s="373"/>
      <c r="E150" s="373"/>
      <c r="F150" s="373"/>
      <c r="G150" s="373"/>
      <c r="H150" s="373"/>
      <c r="I150" s="373">
        <v>1</v>
      </c>
      <c r="J150" s="373"/>
      <c r="K150" s="375">
        <f t="shared" si="99"/>
        <v>1</v>
      </c>
    </row>
    <row r="151" ht="27.75" customHeight="1">
      <c r="A151" s="373">
        <v>8</v>
      </c>
      <c r="B151" s="376" t="s">
        <v>838</v>
      </c>
      <c r="C151" s="376" t="s">
        <v>704</v>
      </c>
      <c r="D151" s="373"/>
      <c r="E151" s="373"/>
      <c r="F151" s="373">
        <v>2</v>
      </c>
      <c r="G151" s="373">
        <v>2</v>
      </c>
      <c r="H151" s="373">
        <v>3</v>
      </c>
      <c r="I151" s="373"/>
      <c r="J151" s="373"/>
      <c r="K151" s="375">
        <f t="shared" si="99"/>
        <v>7</v>
      </c>
    </row>
    <row r="152" ht="21.75" customHeight="1">
      <c r="A152" s="373">
        <v>9</v>
      </c>
      <c r="B152" s="376" t="s">
        <v>495</v>
      </c>
      <c r="C152" s="4" t="s">
        <v>496</v>
      </c>
      <c r="D152" s="457"/>
      <c r="E152" s="458"/>
      <c r="F152" s="458">
        <v>1</v>
      </c>
      <c r="G152" s="458">
        <v>2</v>
      </c>
      <c r="H152" s="458">
        <v>2</v>
      </c>
      <c r="I152" s="373"/>
      <c r="J152" s="373"/>
      <c r="K152" s="375">
        <f t="shared" si="99"/>
        <v>5</v>
      </c>
    </row>
    <row r="153" ht="16.5" customHeight="1">
      <c r="A153" s="373">
        <v>10</v>
      </c>
      <c r="B153" s="376" t="s">
        <v>839</v>
      </c>
      <c r="C153" s="376" t="s">
        <v>840</v>
      </c>
      <c r="D153" s="373"/>
      <c r="E153" s="373"/>
      <c r="F153" s="373">
        <v>1</v>
      </c>
      <c r="G153" s="373"/>
      <c r="H153" s="373"/>
      <c r="I153" s="373"/>
      <c r="J153" s="373"/>
      <c r="K153" s="375">
        <f t="shared" si="99"/>
        <v>1</v>
      </c>
      <c r="M153" s="410"/>
      <c r="N153" s="410"/>
      <c r="O153" s="410"/>
      <c r="P153" s="410"/>
    </row>
    <row r="154" ht="34.5" customHeight="1">
      <c r="A154" s="373">
        <v>11</v>
      </c>
      <c r="B154" s="376" t="s">
        <v>841</v>
      </c>
      <c r="C154" s="376" t="s">
        <v>842</v>
      </c>
      <c r="D154" s="373"/>
      <c r="E154" s="373"/>
      <c r="F154" s="373">
        <v>1</v>
      </c>
      <c r="G154" s="373"/>
      <c r="H154" s="373"/>
      <c r="I154" s="373"/>
      <c r="J154" s="373"/>
      <c r="K154" s="375">
        <f t="shared" si="99"/>
        <v>1</v>
      </c>
      <c r="M154" s="410"/>
      <c r="N154" s="410"/>
      <c r="O154" s="410"/>
      <c r="P154" s="410"/>
    </row>
    <row r="155" ht="16.5" customHeight="1">
      <c r="A155" s="373">
        <v>12</v>
      </c>
      <c r="B155" s="376" t="s">
        <v>843</v>
      </c>
      <c r="C155" s="376" t="s">
        <v>844</v>
      </c>
      <c r="D155" s="373"/>
      <c r="E155" s="373"/>
      <c r="F155" s="373">
        <v>1</v>
      </c>
      <c r="G155" s="373"/>
      <c r="H155" s="373"/>
      <c r="I155" s="373"/>
      <c r="J155" s="373"/>
      <c r="K155" s="375">
        <f t="shared" si="99"/>
        <v>1</v>
      </c>
      <c r="M155" s="410"/>
      <c r="N155" s="410"/>
      <c r="O155" s="410"/>
      <c r="P155" s="410"/>
    </row>
    <row r="156" ht="17.25" customHeight="1">
      <c r="A156" s="373">
        <v>13</v>
      </c>
      <c r="B156" s="376" t="s">
        <v>845</v>
      </c>
      <c r="C156" s="376" t="s">
        <v>846</v>
      </c>
      <c r="D156" s="373"/>
      <c r="E156" s="373"/>
      <c r="F156" s="373">
        <v>1</v>
      </c>
      <c r="G156" s="373"/>
      <c r="H156" s="373"/>
      <c r="I156" s="373"/>
      <c r="J156" s="373"/>
      <c r="K156" s="375">
        <f t="shared" si="99"/>
        <v>1</v>
      </c>
      <c r="M156" s="410"/>
      <c r="N156" s="410"/>
      <c r="O156" s="410"/>
      <c r="P156" s="410"/>
    </row>
    <row r="157" ht="18" customHeight="1">
      <c r="A157" s="373">
        <v>14</v>
      </c>
      <c r="B157" s="376" t="s">
        <v>847</v>
      </c>
      <c r="C157" s="376" t="s">
        <v>848</v>
      </c>
      <c r="D157" s="373"/>
      <c r="E157" s="373"/>
      <c r="F157" s="373">
        <v>1</v>
      </c>
      <c r="G157" s="373"/>
      <c r="H157" s="373"/>
      <c r="I157" s="373"/>
      <c r="J157" s="373"/>
      <c r="K157" s="375">
        <f t="shared" si="99"/>
        <v>1</v>
      </c>
      <c r="M157" s="410"/>
      <c r="N157" s="410"/>
      <c r="O157" s="410"/>
      <c r="P157" s="410"/>
    </row>
    <row r="158" ht="19.5" customHeight="1">
      <c r="A158" s="373">
        <v>15</v>
      </c>
      <c r="B158" s="376" t="s">
        <v>849</v>
      </c>
      <c r="C158" s="376" t="s">
        <v>850</v>
      </c>
      <c r="D158" s="373"/>
      <c r="E158" s="373"/>
      <c r="F158" s="373"/>
      <c r="G158" s="373">
        <v>1</v>
      </c>
      <c r="H158" s="373"/>
      <c r="I158" s="373"/>
      <c r="J158" s="373"/>
      <c r="K158" s="375">
        <f t="shared" si="99"/>
        <v>1</v>
      </c>
      <c r="M158" s="410"/>
      <c r="N158" s="410"/>
      <c r="O158" s="410"/>
      <c r="P158" s="410"/>
    </row>
    <row r="159" ht="20.25" customHeight="1">
      <c r="A159" s="373">
        <v>16</v>
      </c>
      <c r="B159" s="376" t="s">
        <v>851</v>
      </c>
      <c r="C159" s="376" t="s">
        <v>852</v>
      </c>
      <c r="D159" s="373"/>
      <c r="E159" s="373"/>
      <c r="F159" s="373"/>
      <c r="G159" s="373">
        <v>1</v>
      </c>
      <c r="H159" s="373"/>
      <c r="I159" s="373"/>
      <c r="J159" s="373"/>
      <c r="K159" s="375">
        <f t="shared" si="99"/>
        <v>1</v>
      </c>
      <c r="M159" s="410"/>
      <c r="N159" s="410"/>
      <c r="O159" s="410"/>
      <c r="P159" s="410"/>
    </row>
    <row r="160" ht="26.25" customHeight="1">
      <c r="A160" s="373">
        <v>17</v>
      </c>
      <c r="B160" s="376" t="s">
        <v>853</v>
      </c>
      <c r="C160" s="376" t="s">
        <v>854</v>
      </c>
      <c r="D160" s="373"/>
      <c r="E160" s="373"/>
      <c r="F160" s="373"/>
      <c r="G160" s="373">
        <v>1</v>
      </c>
      <c r="H160" s="373"/>
      <c r="I160" s="373"/>
      <c r="J160" s="373"/>
      <c r="K160" s="375">
        <f t="shared" si="99"/>
        <v>1</v>
      </c>
      <c r="M160" s="410"/>
      <c r="N160" s="410"/>
      <c r="O160" s="410"/>
      <c r="P160" s="410"/>
    </row>
    <row r="161" ht="16.5" customHeight="1">
      <c r="A161" s="373">
        <v>18</v>
      </c>
      <c r="B161" s="374" t="s">
        <v>491</v>
      </c>
      <c r="C161" s="374" t="s">
        <v>492</v>
      </c>
      <c r="D161" s="373"/>
      <c r="E161" s="373"/>
      <c r="F161" s="373"/>
      <c r="G161" s="373">
        <v>3</v>
      </c>
      <c r="H161" s="373"/>
      <c r="I161" s="373"/>
      <c r="J161" s="373"/>
      <c r="K161" s="375">
        <f t="shared" si="99"/>
        <v>3</v>
      </c>
      <c r="M161" s="410"/>
      <c r="N161" s="410"/>
      <c r="O161" s="410"/>
      <c r="P161" s="410"/>
    </row>
    <row r="162" ht="16.5" customHeight="1">
      <c r="A162" s="373">
        <v>21</v>
      </c>
      <c r="B162" s="374" t="s">
        <v>816</v>
      </c>
      <c r="C162" s="374" t="s">
        <v>855</v>
      </c>
      <c r="D162" s="373"/>
      <c r="E162" s="373">
        <v>1</v>
      </c>
      <c r="F162" s="373"/>
      <c r="G162" s="373"/>
      <c r="H162" s="373"/>
      <c r="I162" s="373"/>
      <c r="J162" s="373"/>
      <c r="K162" s="375">
        <f t="shared" si="99"/>
        <v>1</v>
      </c>
      <c r="M162" s="410"/>
      <c r="N162" s="410"/>
      <c r="O162" s="410"/>
      <c r="P162" s="410"/>
    </row>
    <row r="163" ht="16.5" customHeight="1">
      <c r="A163" s="373">
        <v>22</v>
      </c>
      <c r="B163" s="374" t="s">
        <v>816</v>
      </c>
      <c r="C163" s="374" t="s">
        <v>856</v>
      </c>
      <c r="D163" s="373"/>
      <c r="E163" s="373">
        <v>1</v>
      </c>
      <c r="F163" s="373"/>
      <c r="G163" s="373"/>
      <c r="H163" s="373"/>
      <c r="I163" s="373"/>
      <c r="J163" s="373"/>
      <c r="K163" s="375">
        <f t="shared" si="99"/>
        <v>1</v>
      </c>
      <c r="M163" s="410"/>
      <c r="N163" s="410"/>
      <c r="O163" s="410"/>
      <c r="P163" s="410"/>
    </row>
    <row r="164" ht="16.5" customHeight="1">
      <c r="A164" s="373">
        <v>23</v>
      </c>
      <c r="B164" s="374" t="s">
        <v>857</v>
      </c>
      <c r="C164" s="374" t="s">
        <v>858</v>
      </c>
      <c r="D164" s="373"/>
      <c r="E164" s="373"/>
      <c r="F164" s="373"/>
      <c r="G164" s="373"/>
      <c r="H164" s="373"/>
      <c r="I164" s="373"/>
      <c r="J164" s="373">
        <v>1</v>
      </c>
      <c r="K164" s="375">
        <f t="shared" si="99"/>
        <v>1</v>
      </c>
      <c r="M164" s="410"/>
      <c r="N164" s="410"/>
      <c r="O164" s="410"/>
      <c r="P164" s="410"/>
    </row>
    <row r="165" ht="16.5" customHeight="1">
      <c r="A165" s="373">
        <v>24</v>
      </c>
      <c r="B165" s="374" t="s">
        <v>857</v>
      </c>
      <c r="C165" s="374" t="s">
        <v>859</v>
      </c>
      <c r="D165" s="373"/>
      <c r="E165" s="373"/>
      <c r="F165" s="373"/>
      <c r="G165" s="373"/>
      <c r="H165" s="373"/>
      <c r="I165" s="373"/>
      <c r="J165" s="373">
        <v>1</v>
      </c>
      <c r="K165" s="375">
        <f t="shared" si="99"/>
        <v>1</v>
      </c>
      <c r="M165" s="410"/>
      <c r="N165" s="410"/>
      <c r="O165" s="410"/>
      <c r="P165" s="410"/>
    </row>
    <row r="166" s="398" customFormat="1" ht="37.5" customHeight="1">
      <c r="A166" s="373">
        <v>25</v>
      </c>
      <c r="B166" s="374" t="s">
        <v>503</v>
      </c>
      <c r="C166" s="374" t="s">
        <v>504</v>
      </c>
      <c r="D166" s="373"/>
      <c r="E166" s="373"/>
      <c r="F166" s="373">
        <v>1</v>
      </c>
      <c r="G166" s="373"/>
      <c r="H166" s="373"/>
      <c r="I166" s="373"/>
      <c r="J166" s="373"/>
      <c r="K166" s="375">
        <f t="shared" si="99"/>
        <v>1</v>
      </c>
      <c r="M166" s="6"/>
      <c r="N166" s="6"/>
      <c r="O166" s="6"/>
      <c r="P166" s="6"/>
    </row>
    <row r="167" s="398" customFormat="1" ht="37.5" customHeight="1">
      <c r="A167" s="373">
        <v>26</v>
      </c>
      <c r="B167" s="374" t="s">
        <v>860</v>
      </c>
      <c r="C167" s="374" t="s">
        <v>861</v>
      </c>
      <c r="D167" s="373"/>
      <c r="E167" s="373"/>
      <c r="F167" s="373"/>
      <c r="G167" s="373"/>
      <c r="H167" s="373"/>
      <c r="I167" s="373"/>
      <c r="J167" s="373">
        <v>1</v>
      </c>
      <c r="K167" s="375">
        <f t="shared" si="99"/>
        <v>1</v>
      </c>
      <c r="M167" s="6"/>
      <c r="N167" s="6"/>
      <c r="O167" s="6"/>
      <c r="P167" s="6"/>
    </row>
    <row r="168" s="398" customFormat="1" ht="20.25" customHeight="1">
      <c r="A168" s="373">
        <v>27</v>
      </c>
      <c r="B168" s="374" t="s">
        <v>862</v>
      </c>
      <c r="C168" s="374" t="s">
        <v>863</v>
      </c>
      <c r="D168" s="373"/>
      <c r="E168" s="373"/>
      <c r="F168" s="373"/>
      <c r="G168" s="373"/>
      <c r="H168" s="373"/>
      <c r="I168" s="373"/>
      <c r="J168" s="373">
        <v>1</v>
      </c>
      <c r="K168" s="375">
        <f t="shared" si="99"/>
        <v>1</v>
      </c>
      <c r="L168" s="398"/>
      <c r="M168" s="6"/>
      <c r="N168" s="6"/>
      <c r="O168" s="6"/>
      <c r="P168" s="6"/>
      <c r="Q168" s="398"/>
      <c r="R168" s="398"/>
      <c r="S168" s="398"/>
      <c r="T168" s="398"/>
      <c r="U168" s="398"/>
      <c r="V168" s="398"/>
      <c r="W168" s="398"/>
      <c r="X168" s="398"/>
      <c r="Y168" s="398"/>
      <c r="Z168" s="398"/>
      <c r="AA168" s="398"/>
      <c r="AB168" s="398"/>
      <c r="AC168" s="398"/>
      <c r="AD168" s="398"/>
      <c r="AE168" s="398"/>
      <c r="AF168" s="398"/>
      <c r="AG168" s="398"/>
      <c r="AH168" s="398"/>
      <c r="AI168" s="398"/>
      <c r="AJ168" s="398"/>
      <c r="AK168" s="398"/>
      <c r="AL168" s="398"/>
      <c r="AM168" s="398"/>
      <c r="AN168" s="398"/>
      <c r="AO168" s="398"/>
      <c r="AP168" s="398"/>
      <c r="AQ168" s="398"/>
      <c r="AR168" s="398"/>
      <c r="AS168" s="398"/>
      <c r="AT168" s="398"/>
      <c r="AU168" s="398"/>
      <c r="AV168" s="398"/>
      <c r="AW168" s="398"/>
      <c r="AX168" s="398"/>
      <c r="AY168" s="398"/>
      <c r="AZ168" s="398"/>
      <c r="BA168" s="398"/>
      <c r="BB168" s="398"/>
      <c r="BC168" s="398"/>
      <c r="BD168" s="398"/>
      <c r="BE168" s="398"/>
      <c r="BF168" s="398"/>
      <c r="BG168" s="398"/>
      <c r="BH168" s="398"/>
      <c r="BI168" s="398"/>
      <c r="BJ168" s="398"/>
      <c r="BK168" s="398"/>
      <c r="BL168" s="398"/>
      <c r="BM168" s="398"/>
      <c r="BN168" s="398"/>
      <c r="BO168" s="398"/>
      <c r="BP168" s="398"/>
      <c r="BQ168" s="398"/>
      <c r="BR168" s="398"/>
      <c r="BS168" s="398"/>
      <c r="BT168" s="398"/>
      <c r="BU168" s="398"/>
      <c r="BV168" s="398"/>
      <c r="BW168" s="398"/>
      <c r="BX168" s="398"/>
      <c r="BY168" s="398"/>
      <c r="BZ168" s="398"/>
      <c r="CA168" s="398"/>
      <c r="CB168" s="398"/>
      <c r="CC168" s="398"/>
      <c r="CD168" s="398"/>
      <c r="CE168" s="398"/>
      <c r="CF168" s="398"/>
      <c r="CG168" s="398"/>
      <c r="CH168" s="398"/>
      <c r="CI168" s="398"/>
      <c r="CJ168" s="398"/>
      <c r="CK168" s="398"/>
      <c r="CL168" s="398"/>
      <c r="CM168" s="398"/>
      <c r="CN168" s="398"/>
      <c r="CO168" s="398"/>
      <c r="CP168" s="398"/>
      <c r="CQ168" s="398"/>
      <c r="CR168" s="398"/>
      <c r="CS168" s="398"/>
      <c r="CT168" s="398"/>
      <c r="CU168" s="398"/>
      <c r="CV168" s="398"/>
      <c r="CW168" s="398"/>
      <c r="CX168" s="398"/>
      <c r="CY168" s="398"/>
      <c r="CZ168" s="398"/>
      <c r="DA168" s="398"/>
      <c r="DB168" s="398"/>
      <c r="DC168" s="398"/>
      <c r="DD168" s="398"/>
      <c r="DE168" s="398"/>
      <c r="DF168" s="398"/>
      <c r="DG168" s="398"/>
      <c r="DH168" s="398"/>
      <c r="DI168" s="398"/>
      <c r="DJ168" s="398"/>
      <c r="DK168" s="398"/>
      <c r="DL168" s="398"/>
      <c r="DM168" s="398"/>
      <c r="DN168" s="398"/>
      <c r="DO168" s="398"/>
      <c r="DP168" s="398"/>
      <c r="DQ168" s="398"/>
      <c r="DR168" s="398"/>
      <c r="DS168" s="398"/>
      <c r="DT168" s="398"/>
      <c r="DU168" s="398"/>
      <c r="DV168" s="398"/>
      <c r="DW168" s="398"/>
      <c r="DX168" s="398"/>
      <c r="DY168" s="398"/>
      <c r="DZ168" s="398"/>
      <c r="EA168" s="398"/>
      <c r="EB168" s="398"/>
      <c r="EC168" s="398"/>
      <c r="ED168" s="398"/>
      <c r="EE168" s="398"/>
      <c r="EF168" s="398"/>
      <c r="EG168" s="398"/>
      <c r="EH168" s="398"/>
      <c r="EI168" s="398"/>
      <c r="EJ168" s="398"/>
      <c r="EK168" s="398"/>
      <c r="EL168" s="398"/>
      <c r="EM168" s="398"/>
      <c r="EN168" s="398"/>
      <c r="EO168" s="398"/>
      <c r="EP168" s="398"/>
      <c r="EQ168" s="398"/>
      <c r="ER168" s="398"/>
      <c r="ES168" s="398"/>
      <c r="ET168" s="398"/>
      <c r="EU168" s="398"/>
      <c r="EV168" s="398"/>
      <c r="EW168" s="398"/>
      <c r="EX168" s="398"/>
      <c r="EY168" s="398"/>
      <c r="EZ168" s="398"/>
      <c r="FA168" s="398"/>
      <c r="FB168" s="398"/>
      <c r="FC168" s="398"/>
      <c r="FD168" s="398"/>
      <c r="FE168" s="398"/>
      <c r="FF168" s="398"/>
      <c r="FG168" s="398"/>
      <c r="FH168" s="398"/>
      <c r="FI168" s="398"/>
      <c r="FJ168" s="398"/>
      <c r="FK168" s="398"/>
      <c r="FL168" s="398"/>
      <c r="FM168" s="398"/>
      <c r="FN168" s="398"/>
      <c r="FO168" s="398"/>
      <c r="FP168" s="398"/>
      <c r="FQ168" s="398"/>
      <c r="FR168" s="398"/>
      <c r="FS168" s="398"/>
      <c r="FT168" s="398"/>
      <c r="FU168" s="398"/>
      <c r="FV168" s="398"/>
      <c r="FW168" s="398"/>
      <c r="FX168" s="398"/>
      <c r="FY168" s="398"/>
      <c r="FZ168" s="398"/>
      <c r="GA168" s="398"/>
      <c r="GB168" s="398"/>
      <c r="GC168" s="398"/>
      <c r="GD168" s="398"/>
      <c r="GE168" s="398"/>
      <c r="GF168" s="398"/>
      <c r="GG168" s="398"/>
      <c r="GH168" s="398"/>
      <c r="GI168" s="398"/>
      <c r="GJ168" s="398"/>
      <c r="GK168" s="398"/>
      <c r="GL168" s="398"/>
      <c r="GM168" s="398"/>
      <c r="GN168" s="398"/>
      <c r="GO168" s="398"/>
      <c r="GP168" s="398"/>
      <c r="GQ168" s="398"/>
      <c r="GR168" s="398"/>
      <c r="GS168" s="398"/>
      <c r="GT168" s="398"/>
      <c r="GU168" s="398"/>
      <c r="GV168" s="398"/>
      <c r="GW168" s="398"/>
      <c r="GX168" s="398"/>
      <c r="GY168" s="398"/>
      <c r="GZ168" s="398"/>
      <c r="HA168" s="398"/>
      <c r="HB168" s="398"/>
      <c r="HC168" s="398"/>
      <c r="HD168" s="398"/>
      <c r="HE168" s="398"/>
      <c r="HF168" s="398"/>
      <c r="HG168" s="398"/>
      <c r="HH168" s="398"/>
      <c r="HI168" s="398"/>
      <c r="HJ168" s="398"/>
      <c r="HK168" s="398"/>
      <c r="HL168" s="398"/>
      <c r="HM168" s="398"/>
      <c r="HN168" s="398"/>
      <c r="HO168" s="398"/>
      <c r="HP168" s="398"/>
      <c r="HQ168" s="398"/>
      <c r="HR168" s="398"/>
      <c r="HS168" s="398"/>
      <c r="HT168" s="398"/>
      <c r="HU168" s="398"/>
      <c r="HV168" s="398"/>
      <c r="HW168" s="398"/>
      <c r="HX168" s="398"/>
      <c r="HY168" s="398"/>
      <c r="HZ168" s="398"/>
      <c r="IA168" s="398"/>
      <c r="IB168" s="398"/>
      <c r="IC168" s="398"/>
      <c r="ID168" s="398"/>
      <c r="IE168" s="398"/>
      <c r="IF168" s="398"/>
      <c r="IG168" s="398"/>
      <c r="IH168" s="398"/>
      <c r="II168" s="398"/>
      <c r="IJ168" s="398"/>
      <c r="IK168" s="398"/>
      <c r="IL168" s="398"/>
      <c r="IM168" s="398"/>
      <c r="IN168" s="398"/>
      <c r="IO168" s="398"/>
      <c r="IP168" s="398"/>
      <c r="IQ168" s="398"/>
      <c r="IR168" s="398"/>
      <c r="IS168" s="398"/>
      <c r="IT168" s="398"/>
      <c r="IU168" s="398"/>
      <c r="IV168" s="398"/>
      <c r="IW168" s="398"/>
      <c r="IX168" s="398"/>
    </row>
    <row r="169" s="398" customFormat="1" ht="21.75" customHeight="1">
      <c r="A169" s="373">
        <v>28</v>
      </c>
      <c r="B169" s="374" t="s">
        <v>864</v>
      </c>
      <c r="C169" s="374" t="s">
        <v>865</v>
      </c>
      <c r="D169" s="373"/>
      <c r="E169" s="373"/>
      <c r="F169" s="373"/>
      <c r="G169" s="373"/>
      <c r="H169" s="373"/>
      <c r="I169" s="373"/>
      <c r="J169" s="373">
        <v>1</v>
      </c>
      <c r="K169" s="375">
        <f t="shared" si="99"/>
        <v>1</v>
      </c>
      <c r="M169" s="6"/>
      <c r="N169" s="6"/>
      <c r="O169" s="6"/>
      <c r="P169" s="6"/>
    </row>
    <row r="170" s="398" customFormat="1" ht="42" customHeight="1">
      <c r="A170" s="373">
        <v>29</v>
      </c>
      <c r="B170" s="374" t="s">
        <v>398</v>
      </c>
      <c r="C170" s="374" t="s">
        <v>399</v>
      </c>
      <c r="D170" s="373"/>
      <c r="E170" s="373"/>
      <c r="F170" s="373">
        <v>1</v>
      </c>
      <c r="G170" s="373"/>
      <c r="H170" s="373"/>
      <c r="I170" s="373"/>
      <c r="J170" s="373"/>
      <c r="K170" s="375">
        <f t="shared" si="99"/>
        <v>1</v>
      </c>
      <c r="M170" s="6"/>
      <c r="N170" s="6"/>
      <c r="O170" s="6"/>
      <c r="P170" s="6"/>
    </row>
    <row r="171" s="398" customFormat="1" ht="32.25" customHeight="1">
      <c r="A171" s="373">
        <v>30</v>
      </c>
      <c r="B171" s="374" t="s">
        <v>501</v>
      </c>
      <c r="C171" s="374" t="s">
        <v>502</v>
      </c>
      <c r="D171" s="373"/>
      <c r="E171" s="373"/>
      <c r="F171" s="373"/>
      <c r="G171" s="373">
        <v>1</v>
      </c>
      <c r="H171" s="373"/>
      <c r="I171" s="373"/>
      <c r="J171" s="373"/>
      <c r="K171" s="375">
        <f t="shared" si="99"/>
        <v>1</v>
      </c>
      <c r="M171" s="6"/>
      <c r="N171" s="6"/>
      <c r="O171" s="6"/>
      <c r="P171" s="6"/>
    </row>
    <row r="172" s="398" customFormat="1" ht="32.25" customHeight="1">
      <c r="A172" s="373">
        <v>31</v>
      </c>
      <c r="B172" s="374" t="s">
        <v>866</v>
      </c>
      <c r="C172" s="374" t="s">
        <v>867</v>
      </c>
      <c r="D172" s="373"/>
      <c r="E172" s="373"/>
      <c r="F172" s="373"/>
      <c r="G172" s="373"/>
      <c r="H172" s="373">
        <v>2</v>
      </c>
      <c r="I172" s="373"/>
      <c r="J172" s="373"/>
      <c r="K172" s="445">
        <f>SUM(D172:J172)</f>
        <v>2</v>
      </c>
      <c r="M172" s="459"/>
      <c r="N172" s="459"/>
      <c r="O172" s="459"/>
      <c r="P172" s="459"/>
    </row>
    <row r="173" s="398" customFormat="1" ht="19.5" customHeight="1">
      <c r="A173" s="373">
        <v>32</v>
      </c>
      <c r="B173" s="374" t="s">
        <v>54</v>
      </c>
      <c r="C173" s="374" t="s">
        <v>868</v>
      </c>
      <c r="D173" s="373"/>
      <c r="E173" s="373"/>
      <c r="F173" s="373"/>
      <c r="G173" s="373"/>
      <c r="H173" s="373">
        <v>1</v>
      </c>
      <c r="I173" s="373"/>
      <c r="J173" s="373"/>
      <c r="K173" s="445">
        <f>SUM(D173:J173)</f>
        <v>1</v>
      </c>
      <c r="M173" s="459"/>
      <c r="N173" s="459"/>
      <c r="O173" s="459"/>
      <c r="P173" s="459"/>
    </row>
    <row r="174" s="398" customFormat="1" ht="32.25" customHeight="1">
      <c r="A174" s="373">
        <v>33</v>
      </c>
      <c r="B174" s="374" t="s">
        <v>508</v>
      </c>
      <c r="C174" s="374" t="s">
        <v>869</v>
      </c>
      <c r="D174" s="373"/>
      <c r="E174" s="373"/>
      <c r="F174" s="373"/>
      <c r="G174" s="373"/>
      <c r="H174" s="373">
        <v>1</v>
      </c>
      <c r="I174" s="373"/>
      <c r="J174" s="373"/>
      <c r="K174" s="445">
        <f>SUM(D174:J174)</f>
        <v>1</v>
      </c>
      <c r="M174" s="459"/>
      <c r="N174" s="459"/>
      <c r="O174" s="459"/>
      <c r="P174" s="459"/>
    </row>
    <row r="175" s="398" customFormat="1" ht="24" customHeight="1">
      <c r="A175" s="373">
        <v>34</v>
      </c>
      <c r="B175" s="374" t="s">
        <v>870</v>
      </c>
      <c r="C175" s="374" t="s">
        <v>871</v>
      </c>
      <c r="D175" s="373"/>
      <c r="E175" s="373"/>
      <c r="F175" s="373"/>
      <c r="G175" s="373"/>
      <c r="H175" s="373">
        <v>1</v>
      </c>
      <c r="I175" s="373"/>
      <c r="J175" s="373"/>
      <c r="K175" s="445">
        <f>SUM(D175:J175)</f>
        <v>1</v>
      </c>
      <c r="M175" s="459"/>
      <c r="N175" s="459"/>
      <c r="O175" s="459"/>
      <c r="P175" s="459"/>
    </row>
    <row r="176" s="398" customFormat="1" ht="19.5" customHeight="1">
      <c r="A176" s="373">
        <v>35</v>
      </c>
      <c r="B176" s="374" t="s">
        <v>872</v>
      </c>
      <c r="C176" s="374" t="s">
        <v>873</v>
      </c>
      <c r="D176" s="373"/>
      <c r="E176" s="373"/>
      <c r="F176" s="373"/>
      <c r="G176" s="373"/>
      <c r="H176" s="373">
        <v>1</v>
      </c>
      <c r="I176" s="373"/>
      <c r="J176" s="373"/>
      <c r="K176" s="445">
        <f>SUM(D176:J176)</f>
        <v>1</v>
      </c>
      <c r="M176" s="459"/>
      <c r="N176" s="459"/>
      <c r="O176" s="459"/>
      <c r="P176" s="459"/>
    </row>
    <row r="177" s="398" customFormat="1" ht="20.25" customHeight="1">
      <c r="A177" s="373">
        <v>36</v>
      </c>
      <c r="B177" s="374" t="s">
        <v>874</v>
      </c>
      <c r="C177" s="374" t="s">
        <v>875</v>
      </c>
      <c r="D177" s="373"/>
      <c r="E177" s="373"/>
      <c r="F177" s="373"/>
      <c r="G177" s="373"/>
      <c r="H177" s="373">
        <v>1</v>
      </c>
      <c r="I177" s="373"/>
      <c r="J177" s="373"/>
      <c r="K177" s="445">
        <f>SUM(D177:J177)</f>
        <v>1</v>
      </c>
      <c r="M177" s="459"/>
      <c r="N177" s="459"/>
      <c r="O177" s="459"/>
      <c r="P177" s="459"/>
    </row>
    <row r="178" ht="21" customHeight="1">
      <c r="A178" s="373"/>
      <c r="B178" s="378" t="s">
        <v>348</v>
      </c>
      <c r="C178" s="378"/>
      <c r="D178" s="375">
        <f>SUM(D145:D177)</f>
        <v>0</v>
      </c>
      <c r="E178" s="375">
        <f>SUM(E145:E177)</f>
        <v>2</v>
      </c>
      <c r="F178" s="375">
        <f>SUM(F145:F177)</f>
        <v>14</v>
      </c>
      <c r="G178" s="375">
        <f>SUM(G145:G177)</f>
        <v>11</v>
      </c>
      <c r="H178" s="375">
        <f>SUM(H145:H177)</f>
        <v>12</v>
      </c>
      <c r="I178" s="375">
        <f>SUM(I145:I177)</f>
        <v>4</v>
      </c>
      <c r="J178" s="375">
        <f>SUM(J145:J177)</f>
        <v>5</v>
      </c>
      <c r="K178" s="446">
        <f>SUM(K145:K177)</f>
        <v>48</v>
      </c>
      <c r="M178" s="6"/>
      <c r="N178" s="6"/>
      <c r="O178" s="6"/>
      <c r="P178" s="6"/>
    </row>
    <row r="179" ht="27.75" customHeight="1">
      <c r="A179" s="373"/>
      <c r="B179" s="460" t="s">
        <v>876</v>
      </c>
      <c r="C179" s="460"/>
      <c r="D179" s="389">
        <f>D24+D52+D110+D123+D178+D77+D130+D143</f>
        <v>46</v>
      </c>
      <c r="E179" s="389">
        <f>E24+E52+E110+E123+E178+E77+E130+E143</f>
        <v>58</v>
      </c>
      <c r="F179" s="389">
        <f>F24+F52+F110+F123+F143+F178+F77+F130</f>
        <v>97</v>
      </c>
      <c r="G179" s="389">
        <f>G24+G52+G110+G123+G178+G77+G130+G143</f>
        <v>86</v>
      </c>
      <c r="H179" s="389">
        <f>H24+H52+H110+H123+H143+H178+H77+H130</f>
        <v>15</v>
      </c>
      <c r="I179" s="389">
        <f>I24+I52+I110+I123+I178+I77+I130+I143</f>
        <v>33</v>
      </c>
      <c r="J179" s="389">
        <f>J24+J52+J110+J123+J178+J77+J130+J143</f>
        <v>33</v>
      </c>
      <c r="K179" s="380">
        <f>K24+K52+K110+K123+K178+K77+K130+K143</f>
        <v>437</v>
      </c>
      <c r="M179" s="6"/>
      <c r="N179" s="6"/>
      <c r="O179" s="6"/>
      <c r="P179" s="6"/>
    </row>
    <row r="180" ht="12.75" customHeight="1">
      <c r="A180" s="4"/>
      <c r="B180" s="4"/>
      <c r="C180" s="4"/>
      <c r="D180" s="364"/>
      <c r="E180" s="4"/>
      <c r="F180" s="4"/>
      <c r="G180" s="4"/>
      <c r="H180" s="4"/>
      <c r="I180" s="4"/>
      <c r="J180" s="4"/>
      <c r="K180" s="4"/>
    </row>
    <row r="181" ht="12.75" customHeight="1">
      <c r="A181" s="4"/>
      <c r="B181" s="4"/>
      <c r="C181" s="4"/>
      <c r="D181" s="364"/>
      <c r="E181" s="4"/>
      <c r="F181" s="4"/>
      <c r="G181" s="4"/>
      <c r="H181" s="4"/>
      <c r="I181" s="4"/>
      <c r="J181" s="4"/>
      <c r="K181" s="4"/>
      <c r="M181" s="6"/>
      <c r="N181" s="6"/>
      <c r="O181" s="6"/>
      <c r="P181" s="6"/>
    </row>
    <row r="182" ht="12.75" customHeight="1">
      <c r="A182" s="4"/>
      <c r="B182" s="4"/>
      <c r="C182" s="4"/>
      <c r="D182" s="364"/>
      <c r="E182" s="4"/>
      <c r="F182" s="4"/>
      <c r="G182" s="4"/>
      <c r="H182" s="4"/>
      <c r="I182" s="4"/>
      <c r="J182" s="4"/>
      <c r="K182" s="4"/>
    </row>
    <row r="183" ht="12.75" customHeight="1">
      <c r="A183" s="4"/>
      <c r="B183" s="4"/>
      <c r="C183" s="4"/>
      <c r="D183" s="364"/>
      <c r="E183" s="4"/>
      <c r="F183" s="4"/>
      <c r="G183" s="4"/>
      <c r="H183" s="4"/>
      <c r="I183" s="4"/>
      <c r="J183" s="4"/>
      <c r="K183" s="4"/>
    </row>
    <row r="184" ht="12.75" customHeight="1">
      <c r="A184" s="4"/>
      <c r="B184" s="4"/>
      <c r="C184" s="4"/>
      <c r="D184" s="364"/>
      <c r="E184" s="4"/>
      <c r="F184" s="4"/>
      <c r="G184" s="4"/>
      <c r="H184" s="4"/>
      <c r="I184" s="4"/>
      <c r="J184" s="4"/>
      <c r="K184" s="4"/>
    </row>
    <row r="185" ht="12.75" customHeight="1">
      <c r="A185" s="4"/>
      <c r="B185" s="4"/>
      <c r="C185" s="4"/>
      <c r="D185" s="364"/>
      <c r="E185" s="4"/>
      <c r="F185" s="4"/>
      <c r="G185" s="4"/>
      <c r="H185" s="4"/>
      <c r="I185" s="4"/>
      <c r="J185" s="4"/>
      <c r="K185" s="4"/>
    </row>
    <row r="186" ht="12.75" customHeight="1">
      <c r="A186" s="4"/>
      <c r="B186" s="4"/>
      <c r="C186" s="4"/>
      <c r="D186" s="364"/>
      <c r="E186" s="4"/>
      <c r="F186" s="4"/>
      <c r="G186" s="4"/>
      <c r="H186" s="4"/>
      <c r="I186" s="4"/>
      <c r="J186" s="4"/>
      <c r="K186" s="4"/>
    </row>
    <row r="187" ht="12.75" customHeight="1">
      <c r="A187" s="4"/>
      <c r="B187" s="4"/>
      <c r="C187" s="4"/>
      <c r="D187" s="364"/>
      <c r="E187" s="4"/>
      <c r="F187" s="4"/>
      <c r="G187" s="4"/>
      <c r="H187" s="4"/>
      <c r="I187" s="4"/>
      <c r="J187" s="4"/>
      <c r="K187" s="4"/>
    </row>
    <row r="188" ht="12.75" customHeight="1">
      <c r="A188" s="4"/>
      <c r="B188" s="4"/>
      <c r="C188" s="4"/>
      <c r="D188" s="364"/>
      <c r="E188" s="4"/>
      <c r="F188" s="4"/>
      <c r="G188" s="4"/>
      <c r="H188" s="4"/>
      <c r="I188" s="4"/>
      <c r="J188" s="4"/>
      <c r="K188" s="4"/>
      <c r="M188" s="6"/>
      <c r="N188" s="6"/>
      <c r="O188" s="6"/>
      <c r="P188" s="6"/>
    </row>
    <row r="189" ht="12.75" customHeight="1">
      <c r="A189" s="4"/>
      <c r="B189" s="4"/>
      <c r="C189" s="4"/>
      <c r="D189" s="364"/>
      <c r="E189" s="4"/>
      <c r="F189" s="4"/>
      <c r="G189" s="4"/>
      <c r="H189" s="4"/>
      <c r="I189" s="4"/>
      <c r="J189" s="4"/>
      <c r="K189" s="4"/>
    </row>
    <row r="190" ht="12.75" customHeight="1">
      <c r="A190" s="4"/>
      <c r="B190" s="4"/>
      <c r="C190" s="4"/>
      <c r="D190" s="364"/>
      <c r="E190" s="4"/>
      <c r="F190" s="4"/>
      <c r="G190" s="4"/>
      <c r="H190" s="4"/>
      <c r="I190" s="4"/>
      <c r="J190" s="4"/>
      <c r="K190" s="4"/>
      <c r="M190" s="6"/>
      <c r="N190" s="6"/>
      <c r="O190" s="6"/>
      <c r="P190" s="6"/>
    </row>
    <row r="191" ht="12.75" customHeight="1">
      <c r="A191" s="4"/>
      <c r="B191" s="4"/>
      <c r="C191" s="4"/>
      <c r="D191" s="364"/>
      <c r="E191" s="4"/>
      <c r="F191" s="4"/>
      <c r="G191" s="4"/>
      <c r="H191" s="4"/>
      <c r="I191" s="4"/>
      <c r="J191" s="4"/>
      <c r="K191" s="4"/>
      <c r="M191" s="6"/>
      <c r="N191" s="6"/>
      <c r="O191" s="6"/>
      <c r="P191" s="6"/>
    </row>
    <row r="192" ht="12.75" customHeight="1">
      <c r="A192" s="4"/>
      <c r="B192" s="4"/>
      <c r="C192" s="4"/>
      <c r="D192" s="364"/>
      <c r="E192" s="4"/>
      <c r="F192" s="4"/>
      <c r="G192" s="4"/>
      <c r="H192" s="4"/>
      <c r="I192" s="4"/>
      <c r="J192" s="4"/>
      <c r="K192" s="4"/>
    </row>
    <row r="193" ht="12.75" customHeight="1">
      <c r="D193" s="364"/>
      <c r="E193" s="4"/>
      <c r="F193" s="4"/>
      <c r="G193" s="4"/>
      <c r="H193" s="4"/>
      <c r="I193" s="4"/>
      <c r="J193" s="4"/>
      <c r="K193" s="4"/>
    </row>
    <row r="194" ht="12.75" customHeight="1">
      <c r="D194" s="364"/>
      <c r="E194" s="4"/>
      <c r="F194" s="4"/>
      <c r="G194" s="4"/>
      <c r="H194" s="4"/>
      <c r="I194" s="4"/>
      <c r="J194" s="4"/>
      <c r="K194" s="4"/>
    </row>
    <row r="195" ht="12.75" customHeight="1">
      <c r="D195" s="364"/>
      <c r="E195" s="4"/>
      <c r="F195" s="4"/>
      <c r="G195" s="4"/>
      <c r="H195" s="4"/>
      <c r="I195" s="4"/>
      <c r="J195" s="4"/>
      <c r="K195" s="4"/>
    </row>
    <row r="196" ht="12.75" customHeight="1">
      <c r="D196" s="364"/>
      <c r="E196" s="4"/>
      <c r="F196" s="4"/>
      <c r="G196" s="4"/>
      <c r="H196" s="4"/>
      <c r="I196" s="4"/>
      <c r="J196" s="4"/>
      <c r="K196" s="4"/>
    </row>
    <row r="197" ht="12.75" customHeight="1">
      <c r="D197" s="364"/>
      <c r="E197" s="4"/>
      <c r="F197" s="4"/>
      <c r="G197" s="4"/>
      <c r="H197" s="4"/>
      <c r="I197" s="4"/>
      <c r="J197" s="4"/>
      <c r="K197" s="4"/>
    </row>
    <row r="198" ht="12.75" customHeight="1">
      <c r="D198" s="364"/>
      <c r="E198" s="4"/>
      <c r="F198" s="4"/>
      <c r="G198" s="4"/>
      <c r="H198" s="4"/>
      <c r="I198" s="4"/>
      <c r="J198" s="4"/>
      <c r="K198" s="4"/>
    </row>
    <row r="199" ht="12.75" customHeight="1">
      <c r="D199" s="364"/>
      <c r="E199" s="4"/>
      <c r="F199" s="4"/>
      <c r="G199" s="4"/>
      <c r="H199" s="4"/>
      <c r="I199" s="4"/>
      <c r="J199" s="4"/>
      <c r="K199" s="4"/>
    </row>
    <row r="200" ht="12.75" customHeight="1">
      <c r="D200" s="364"/>
      <c r="E200" s="4"/>
      <c r="F200" s="4"/>
      <c r="G200" s="4"/>
      <c r="H200" s="4"/>
      <c r="I200" s="4"/>
      <c r="J200" s="4"/>
      <c r="K200" s="4"/>
    </row>
    <row r="201" ht="12.75" customHeight="1">
      <c r="D201" s="364"/>
      <c r="E201" s="4"/>
      <c r="F201" s="4"/>
      <c r="G201" s="4"/>
      <c r="H201" s="4"/>
      <c r="I201" s="4"/>
      <c r="J201" s="4"/>
      <c r="K201" s="4"/>
    </row>
    <row r="202" ht="12.75" customHeight="1">
      <c r="D202" s="364"/>
      <c r="E202" s="4"/>
      <c r="F202" s="4"/>
      <c r="G202" s="4"/>
      <c r="H202" s="4"/>
      <c r="I202" s="4"/>
      <c r="J202" s="4"/>
      <c r="K202" s="4"/>
    </row>
    <row r="203" ht="12.75" customHeight="1">
      <c r="D203" s="364"/>
      <c r="E203" s="4"/>
      <c r="F203" s="4"/>
      <c r="G203" s="4"/>
      <c r="H203" s="4"/>
      <c r="I203" s="4"/>
      <c r="J203" s="4"/>
      <c r="K203" s="4"/>
    </row>
    <row r="204" ht="12.75" customHeight="1">
      <c r="D204" s="364"/>
      <c r="E204" s="4"/>
      <c r="F204" s="4"/>
      <c r="G204" s="4"/>
      <c r="H204" s="4"/>
      <c r="I204" s="4"/>
      <c r="J204" s="4"/>
      <c r="K204" s="4"/>
    </row>
    <row r="205" ht="12.75" customHeight="1">
      <c r="D205" s="364"/>
      <c r="E205" s="4"/>
      <c r="F205" s="4"/>
      <c r="G205" s="4"/>
      <c r="H205" s="4"/>
      <c r="I205" s="4"/>
      <c r="J205" s="4"/>
      <c r="K205" s="4"/>
    </row>
    <row r="206" ht="12.75" customHeight="1">
      <c r="D206" s="364"/>
      <c r="E206" s="4"/>
      <c r="F206" s="4"/>
      <c r="G206" s="4"/>
      <c r="H206" s="4"/>
      <c r="I206" s="4"/>
      <c r="J206" s="4"/>
      <c r="K206" s="4"/>
    </row>
    <row r="207" ht="12.75" customHeight="1">
      <c r="D207" s="364"/>
      <c r="E207" s="4"/>
      <c r="F207" s="4"/>
      <c r="G207" s="4"/>
      <c r="H207" s="4"/>
      <c r="I207" s="4"/>
      <c r="J207" s="4"/>
      <c r="K207" s="4"/>
    </row>
    <row r="208" ht="12.75" customHeight="1">
      <c r="D208" s="364"/>
      <c r="E208" s="4"/>
      <c r="F208" s="4"/>
      <c r="G208" s="4"/>
      <c r="H208" s="4"/>
      <c r="I208" s="4"/>
      <c r="J208" s="4"/>
      <c r="K208" s="4"/>
    </row>
    <row r="209" ht="12.75" customHeight="1">
      <c r="D209" s="364"/>
      <c r="E209" s="4"/>
      <c r="F209" s="4"/>
      <c r="G209" s="4"/>
      <c r="H209" s="4"/>
      <c r="I209" s="4"/>
      <c r="J209" s="4"/>
      <c r="K209" s="4"/>
    </row>
    <row r="210" ht="12.75" customHeight="1">
      <c r="D210" s="364"/>
      <c r="E210" s="4"/>
      <c r="F210" s="4"/>
      <c r="G210" s="4"/>
      <c r="H210" s="4"/>
      <c r="I210" s="4"/>
      <c r="J210" s="4"/>
      <c r="K210" s="4"/>
    </row>
    <row r="211" ht="12.75" customHeight="1">
      <c r="D211" s="364"/>
      <c r="E211" s="4"/>
      <c r="F211" s="4"/>
      <c r="G211" s="4"/>
      <c r="H211" s="4"/>
      <c r="I211" s="4"/>
      <c r="J211" s="4"/>
      <c r="K211" s="4"/>
    </row>
    <row r="212" ht="12.75" customHeight="1">
      <c r="D212" s="364"/>
      <c r="E212" s="4"/>
      <c r="F212" s="4"/>
      <c r="G212" s="4"/>
      <c r="H212" s="4"/>
      <c r="I212" s="4"/>
      <c r="J212" s="4"/>
      <c r="K212" s="4"/>
    </row>
    <row r="213" ht="12.75" customHeight="1">
      <c r="D213" s="364"/>
      <c r="E213" s="4"/>
      <c r="F213" s="4"/>
      <c r="G213" s="4"/>
      <c r="H213" s="4"/>
      <c r="I213" s="4"/>
      <c r="J213" s="4"/>
      <c r="K213" s="4"/>
    </row>
    <row r="214" ht="12.75" customHeight="1">
      <c r="D214" s="364"/>
      <c r="E214" s="4"/>
      <c r="F214" s="4"/>
      <c r="G214" s="4"/>
      <c r="H214" s="4"/>
      <c r="I214" s="4"/>
      <c r="J214" s="4"/>
      <c r="K214" s="4"/>
    </row>
    <row r="216" ht="12.75" customHeight="1">
      <c r="D216" s="364"/>
      <c r="E216" s="4"/>
      <c r="F216" s="4"/>
      <c r="G216" s="4"/>
      <c r="H216" s="4"/>
      <c r="I216" s="4"/>
      <c r="J216" s="4"/>
      <c r="K216" s="4"/>
    </row>
    <row r="217" ht="12.75" customHeight="1">
      <c r="D217" s="364"/>
      <c r="E217" s="4"/>
      <c r="F217" s="4"/>
      <c r="G217" s="4"/>
      <c r="H217" s="4"/>
      <c r="I217" s="4"/>
      <c r="J217" s="4"/>
      <c r="K217" s="4"/>
    </row>
    <row r="218" ht="12.75" customHeight="1">
      <c r="D218" s="364"/>
      <c r="E218" s="4"/>
      <c r="F218" s="4"/>
      <c r="G218" s="4"/>
      <c r="H218" s="4"/>
      <c r="I218" s="4"/>
      <c r="J218" s="4"/>
      <c r="K218" s="4"/>
    </row>
    <row r="219" ht="12.75" customHeight="1">
      <c r="D219" s="364"/>
      <c r="E219" s="4"/>
      <c r="F219" s="4"/>
      <c r="G219" s="4"/>
      <c r="H219" s="4"/>
      <c r="I219" s="4"/>
      <c r="J219" s="4"/>
      <c r="K219" s="4"/>
    </row>
    <row r="220" ht="12.75" customHeight="1">
      <c r="D220" s="364"/>
      <c r="E220" s="4"/>
      <c r="F220" s="4"/>
      <c r="G220" s="4"/>
      <c r="H220" s="4"/>
      <c r="I220" s="4"/>
      <c r="J220" s="4"/>
      <c r="K220" s="4"/>
    </row>
    <row r="223" ht="12.75" customHeight="1">
      <c r="D223" s="364"/>
      <c r="E223" s="4"/>
      <c r="F223" s="4"/>
      <c r="G223" s="4"/>
      <c r="H223" s="4"/>
      <c r="I223" s="4"/>
      <c r="J223" s="4"/>
      <c r="K223" s="4"/>
    </row>
    <row r="224" ht="12.75" customHeight="1">
      <c r="D224" s="364"/>
      <c r="E224" s="4"/>
      <c r="F224" s="4"/>
      <c r="G224" s="4"/>
      <c r="H224" s="4"/>
      <c r="I224" s="4"/>
      <c r="J224" s="4"/>
      <c r="K224" s="4"/>
    </row>
    <row r="225" ht="12.75" customHeight="1">
      <c r="D225" s="364"/>
      <c r="E225" s="4"/>
      <c r="F225" s="4"/>
      <c r="G225" s="4"/>
      <c r="H225" s="4"/>
      <c r="I225" s="4"/>
      <c r="J225" s="4"/>
      <c r="K225" s="4"/>
    </row>
    <row r="226" ht="12.75" customHeight="1">
      <c r="D226" s="364"/>
      <c r="E226" s="4"/>
      <c r="F226" s="4"/>
      <c r="G226" s="4"/>
      <c r="H226" s="4"/>
      <c r="I226" s="4"/>
      <c r="J226" s="4"/>
      <c r="K226" s="4"/>
    </row>
    <row r="227" ht="12.75" customHeight="1">
      <c r="D227" s="364"/>
      <c r="E227" s="4"/>
      <c r="F227" s="4"/>
      <c r="G227" s="4"/>
      <c r="H227" s="4"/>
      <c r="I227" s="4"/>
      <c r="J227" s="4"/>
      <c r="K227" s="4"/>
    </row>
    <row r="229" ht="12.75" customHeight="1">
      <c r="D229" s="364"/>
      <c r="E229" s="4"/>
      <c r="F229" s="4"/>
      <c r="G229" s="4"/>
      <c r="H229" s="4"/>
      <c r="I229" s="4"/>
      <c r="J229" s="4"/>
      <c r="K229" s="4"/>
    </row>
    <row r="230" ht="12.75" customHeight="1">
      <c r="D230" s="364"/>
      <c r="E230" s="4"/>
      <c r="F230" s="4"/>
      <c r="G230" s="4"/>
      <c r="H230" s="4"/>
      <c r="I230" s="4"/>
      <c r="J230" s="4"/>
      <c r="K230" s="4"/>
    </row>
    <row r="231" ht="12.75" customHeight="1">
      <c r="D231" s="364"/>
      <c r="E231" s="4"/>
      <c r="F231" s="4"/>
      <c r="G231" s="4"/>
      <c r="H231" s="4"/>
      <c r="I231" s="4"/>
      <c r="J231" s="4"/>
      <c r="K231" s="4"/>
    </row>
    <row r="232" ht="12.75" customHeight="1">
      <c r="D232" s="364"/>
      <c r="E232" s="4"/>
      <c r="F232" s="4"/>
      <c r="G232" s="4"/>
      <c r="H232" s="4"/>
      <c r="I232" s="4"/>
      <c r="J232" s="4"/>
      <c r="K232" s="4"/>
    </row>
    <row r="233" ht="12.75" customHeight="1">
      <c r="D233" s="364"/>
      <c r="E233" s="4"/>
      <c r="F233" s="4"/>
      <c r="G233" s="4"/>
      <c r="H233" s="4"/>
      <c r="I233" s="4"/>
      <c r="J233" s="4"/>
      <c r="K233" s="4"/>
    </row>
    <row r="234" ht="12.75" customHeight="1">
      <c r="D234" s="364"/>
      <c r="E234" s="4"/>
      <c r="F234" s="4"/>
      <c r="G234" s="4"/>
      <c r="H234" s="4"/>
      <c r="I234" s="4"/>
      <c r="J234" s="4"/>
      <c r="K234" s="4"/>
    </row>
    <row r="235" ht="12.75" customHeight="1">
      <c r="D235" s="364"/>
      <c r="E235" s="4"/>
      <c r="F235" s="4"/>
      <c r="G235" s="4"/>
      <c r="H235" s="4"/>
      <c r="I235" s="4"/>
      <c r="J235" s="4"/>
      <c r="K235" s="4"/>
    </row>
    <row r="236" ht="12.75" customHeight="1">
      <c r="D236" s="364"/>
      <c r="E236" s="4"/>
      <c r="F236" s="4"/>
      <c r="G236" s="4"/>
      <c r="H236" s="4"/>
      <c r="I236" s="4"/>
      <c r="J236" s="4"/>
      <c r="K236" s="4"/>
    </row>
    <row r="237" ht="12.75" customHeight="1">
      <c r="D237" s="364"/>
      <c r="E237" s="4"/>
      <c r="F237" s="4"/>
      <c r="G237" s="4"/>
      <c r="H237" s="4"/>
      <c r="I237" s="4"/>
      <c r="J237" s="4"/>
      <c r="K237" s="4"/>
    </row>
    <row r="238" ht="12.75" customHeight="1">
      <c r="D238" s="364"/>
      <c r="E238" s="4"/>
      <c r="F238" s="4"/>
      <c r="G238" s="4"/>
      <c r="H238" s="4"/>
      <c r="I238" s="4"/>
      <c r="J238" s="4"/>
      <c r="K238" s="4"/>
    </row>
    <row r="239" ht="12.75" customHeight="1">
      <c r="D239" s="364"/>
      <c r="E239" s="4"/>
      <c r="F239" s="4"/>
      <c r="G239" s="4"/>
      <c r="H239" s="4"/>
      <c r="I239" s="4"/>
      <c r="J239" s="4"/>
      <c r="K239" s="4"/>
    </row>
    <row r="240" ht="12.75" customHeight="1">
      <c r="D240" s="364"/>
      <c r="E240" s="4"/>
      <c r="F240" s="4"/>
      <c r="G240" s="4"/>
      <c r="H240" s="4"/>
      <c r="I240" s="4"/>
      <c r="J240" s="4"/>
      <c r="K240" s="4"/>
    </row>
    <row r="241" ht="12.75" customHeight="1">
      <c r="D241" s="364"/>
      <c r="E241" s="4"/>
      <c r="F241" s="4"/>
      <c r="G241" s="4"/>
      <c r="H241" s="4"/>
      <c r="I241" s="4"/>
      <c r="J241" s="4"/>
      <c r="K241" s="4"/>
    </row>
    <row r="242" ht="12.75" customHeight="1">
      <c r="D242" s="364"/>
      <c r="E242" s="4"/>
      <c r="F242" s="4"/>
      <c r="G242" s="4"/>
      <c r="H242" s="4"/>
      <c r="I242" s="4"/>
      <c r="J242" s="4"/>
      <c r="K242" s="4"/>
    </row>
    <row r="243" ht="12.75" customHeight="1">
      <c r="D243" s="364"/>
      <c r="E243" s="4"/>
      <c r="F243" s="4"/>
      <c r="G243" s="4"/>
      <c r="H243" s="4"/>
      <c r="I243" s="4"/>
      <c r="J243" s="4"/>
      <c r="K243" s="4"/>
    </row>
    <row r="246" ht="12.75" customHeight="1">
      <c r="D246" s="364"/>
      <c r="E246" s="4"/>
      <c r="F246" s="4"/>
      <c r="G246" s="4"/>
      <c r="H246" s="4"/>
      <c r="I246" s="4"/>
      <c r="J246" s="4"/>
      <c r="K246" s="4"/>
    </row>
    <row r="247" ht="12.75" customHeight="1">
      <c r="D247" s="364"/>
      <c r="E247" s="4"/>
      <c r="F247" s="4"/>
      <c r="G247" s="4"/>
      <c r="H247" s="4"/>
      <c r="I247" s="4"/>
      <c r="J247" s="4"/>
      <c r="K247" s="4"/>
    </row>
    <row r="248" ht="12.75" customHeight="1">
      <c r="D248" s="364"/>
      <c r="E248" s="4"/>
      <c r="F248" s="4"/>
      <c r="G248" s="4"/>
      <c r="H248" s="4"/>
      <c r="I248" s="4"/>
      <c r="J248" s="4"/>
      <c r="K248" s="4"/>
    </row>
    <row r="249" ht="12.75" customHeight="1">
      <c r="D249" s="364"/>
      <c r="E249" s="4"/>
      <c r="F249" s="4"/>
      <c r="G249" s="4"/>
      <c r="H249" s="4"/>
      <c r="I249" s="4"/>
      <c r="J249" s="4"/>
      <c r="K249" s="4"/>
    </row>
    <row r="250" ht="12.75" customHeight="1">
      <c r="D250" s="364"/>
      <c r="E250" s="4"/>
      <c r="F250" s="4"/>
      <c r="G250" s="4"/>
      <c r="H250" s="4"/>
      <c r="I250" s="4"/>
      <c r="J250" s="4"/>
      <c r="K250" s="4"/>
    </row>
    <row r="251" ht="12.75" customHeight="1">
      <c r="D251" s="364"/>
      <c r="E251" s="4"/>
      <c r="F251" s="4"/>
      <c r="G251" s="4"/>
      <c r="H251" s="4"/>
      <c r="I251" s="4"/>
      <c r="J251" s="4"/>
      <c r="K251" s="4"/>
    </row>
    <row r="259" ht="12.75" customHeight="1">
      <c r="D259" s="364"/>
      <c r="E259" s="4"/>
      <c r="F259" s="4"/>
      <c r="G259" s="4"/>
      <c r="H259" s="4"/>
      <c r="I259" s="4"/>
      <c r="J259" s="4"/>
      <c r="K259" s="4"/>
    </row>
    <row r="260" ht="12.75" customHeight="1">
      <c r="D260" s="364"/>
      <c r="E260" s="4"/>
      <c r="F260" s="4"/>
      <c r="G260" s="4"/>
      <c r="H260" s="4"/>
      <c r="I260" s="4"/>
      <c r="J260" s="4"/>
      <c r="K260" s="4"/>
    </row>
    <row r="261" ht="12.75" customHeight="1">
      <c r="D261" s="364"/>
      <c r="E261" s="4"/>
      <c r="F261" s="4"/>
      <c r="G261" s="4"/>
      <c r="H261" s="4"/>
      <c r="I261" s="4"/>
      <c r="J261" s="4"/>
      <c r="K261" s="4"/>
    </row>
    <row r="262" ht="12.75" customHeight="1">
      <c r="D262" s="364"/>
      <c r="E262" s="4"/>
      <c r="F262" s="4"/>
      <c r="G262" s="4"/>
      <c r="H262" s="4"/>
      <c r="I262" s="4"/>
      <c r="J262" s="4"/>
      <c r="K262" s="4"/>
    </row>
    <row r="263" ht="12.75" customHeight="1">
      <c r="D263" s="364"/>
      <c r="E263" s="4"/>
      <c r="F263" s="4"/>
      <c r="G263" s="4"/>
      <c r="H263" s="4"/>
      <c r="I263" s="4"/>
      <c r="J263" s="4"/>
      <c r="K263" s="4"/>
    </row>
    <row r="264" ht="12.75" customHeight="1">
      <c r="D264" s="364"/>
      <c r="E264" s="4"/>
      <c r="F264" s="4"/>
      <c r="G264" s="4"/>
      <c r="H264" s="4"/>
      <c r="I264" s="4"/>
      <c r="J264" s="4"/>
      <c r="K264" s="4"/>
    </row>
    <row r="265" ht="12.75" customHeight="1">
      <c r="D265" s="364"/>
      <c r="E265" s="4"/>
      <c r="F265" s="4"/>
      <c r="G265" s="4"/>
      <c r="H265" s="4"/>
      <c r="I265" s="4"/>
      <c r="J265" s="4"/>
      <c r="K265" s="4"/>
    </row>
    <row r="270" ht="12.75" customHeight="1">
      <c r="D270" s="364"/>
      <c r="E270" s="4"/>
      <c r="F270" s="4"/>
      <c r="G270" s="4"/>
      <c r="H270" s="4"/>
      <c r="I270" s="4"/>
      <c r="J270" s="4"/>
      <c r="K270" s="4"/>
    </row>
    <row r="271" ht="12.75" customHeight="1">
      <c r="D271" s="364"/>
      <c r="E271" s="4"/>
      <c r="F271" s="4"/>
      <c r="G271" s="4"/>
      <c r="H271" s="4"/>
      <c r="I271" s="4"/>
      <c r="J271" s="4"/>
      <c r="K271" s="4"/>
    </row>
  </sheetData>
  <mergeCells count="12">
    <mergeCell ref="A1:K1"/>
    <mergeCell ref="B2:B3"/>
    <mergeCell ref="D2:J2"/>
    <mergeCell ref="K2:K3"/>
    <mergeCell ref="A4:K4"/>
    <mergeCell ref="A25:K25"/>
    <mergeCell ref="A53:K53"/>
    <mergeCell ref="A78:K78"/>
    <mergeCell ref="A111:K111"/>
    <mergeCell ref="A124:K124"/>
    <mergeCell ref="A131:K131"/>
    <mergeCell ref="A144:K144"/>
  </mergeCells>
  <printOptions headings="0" gridLines="0"/>
  <pageMargins left="0.39375000000000004" right="0.39375000000000004" top="0.39375000000000004" bottom="0.39375000000000004" header="0.51180599999999998" footer="0.51180599999999998"/>
  <pageSetup blackAndWhite="0" cellComments="none" copies="1" draft="0" errors="displayed" firstPageNumber="0" fitToHeight="1" fitToWidth="1" horizontalDpi="300" orientation="portrait" pageOrder="downThenOver" paperSize="9" scale="88" useFirstPageNumber="0" usePrinterDefaults="1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15">
      <pane state="frozen" topLeftCell="A4" ySplit="3"/>
      <selection activeCell="N7" activeCellId="0" sqref="N7"/>
    </sheetView>
  </sheetViews>
  <sheetFormatPr baseColWidth="8" customHeight="1" defaultRowHeight="12.75"/>
  <cols>
    <col customWidth="1" min="1" max="1" style="4" width="4.5703100000000001"/>
    <col customWidth="1" min="2" max="2" style="4" width="35.57421875"/>
    <col customWidth="1" min="3" max="3" style="4" width="26.8515625"/>
    <col customWidth="1" min="4" max="4" style="364" width="5.5703100000000001"/>
    <col customWidth="1" min="5" max="5" style="4" width="5.4257799999999996"/>
    <col customWidth="1" min="6" max="6" style="4" width="5.2851600000000003"/>
    <col customWidth="1" min="7" max="7" style="4" width="5.4257799999999996"/>
    <col customWidth="1" min="8" max="8" style="4" width="5.8554700000000004"/>
    <col customWidth="1" min="9" max="10" style="4" width="6"/>
    <col customWidth="1" min="11" max="11" style="4" width="6.8554700000000004"/>
    <col customWidth="1" min="12" max="258" style="6" width="9.1406299999999998"/>
    <col min="259" max="16384" width="9.140625"/>
  </cols>
  <sheetData>
    <row r="1" s="405" customFormat="1" ht="44.25" customHeight="1">
      <c r="A1" s="461" t="s">
        <v>319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</row>
    <row r="2" ht="21.75" customHeight="1">
      <c r="A2" s="369" t="s">
        <v>498</v>
      </c>
      <c r="B2" s="369" t="s">
        <v>321</v>
      </c>
      <c r="C2" s="462"/>
      <c r="D2" s="462" t="s">
        <v>5</v>
      </c>
      <c r="E2" s="463"/>
      <c r="F2" s="463"/>
      <c r="G2" s="463"/>
      <c r="H2" s="463"/>
      <c r="I2" s="463"/>
      <c r="J2" s="464"/>
      <c r="K2" s="369" t="s">
        <v>323</v>
      </c>
    </row>
    <row r="3" ht="30" customHeight="1">
      <c r="A3" s="369" t="s">
        <v>324</v>
      </c>
      <c r="B3" s="369"/>
      <c r="C3" s="369"/>
      <c r="D3" s="369">
        <v>1</v>
      </c>
      <c r="E3" s="369">
        <v>2</v>
      </c>
      <c r="F3" s="369">
        <v>3</v>
      </c>
      <c r="G3" s="369">
        <v>4</v>
      </c>
      <c r="H3" s="369" t="s">
        <v>325</v>
      </c>
      <c r="I3" s="465" t="s">
        <v>7</v>
      </c>
      <c r="J3" s="465" t="s">
        <v>8</v>
      </c>
      <c r="K3" s="369"/>
    </row>
    <row r="4" ht="25.5" customHeight="1">
      <c r="A4" s="366" t="s">
        <v>877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</row>
    <row r="5" ht="15" customHeight="1">
      <c r="A5" s="373">
        <v>1</v>
      </c>
      <c r="B5" s="374" t="s">
        <v>878</v>
      </c>
      <c r="C5" s="374" t="s">
        <v>879</v>
      </c>
      <c r="D5" s="373"/>
      <c r="E5" s="373"/>
      <c r="F5" s="373">
        <v>2</v>
      </c>
      <c r="G5" s="373"/>
      <c r="H5" s="373"/>
      <c r="I5" s="373"/>
      <c r="J5" s="373"/>
      <c r="K5" s="445">
        <f t="shared" ref="K5:K9" si="100">SUM(D5:J5)</f>
        <v>2</v>
      </c>
    </row>
    <row r="6" ht="15" customHeight="1">
      <c r="A6" s="373">
        <v>2</v>
      </c>
      <c r="B6" s="374" t="s">
        <v>880</v>
      </c>
      <c r="C6" s="374" t="s">
        <v>881</v>
      </c>
      <c r="D6" s="373"/>
      <c r="E6" s="373"/>
      <c r="F6" s="373">
        <v>1</v>
      </c>
      <c r="G6" s="373"/>
      <c r="H6" s="373"/>
      <c r="I6" s="373"/>
      <c r="J6" s="373"/>
      <c r="K6" s="445">
        <f t="shared" si="100"/>
        <v>1</v>
      </c>
    </row>
    <row r="7" ht="18" customHeight="1">
      <c r="A7" s="373">
        <v>3</v>
      </c>
      <c r="B7" s="374" t="s">
        <v>752</v>
      </c>
      <c r="C7" s="374" t="s">
        <v>882</v>
      </c>
      <c r="D7" s="373"/>
      <c r="E7" s="373"/>
      <c r="F7" s="373">
        <v>3</v>
      </c>
      <c r="G7" s="373"/>
      <c r="H7" s="373"/>
      <c r="I7" s="373"/>
      <c r="J7" s="373"/>
      <c r="K7" s="445">
        <f t="shared" si="100"/>
        <v>3</v>
      </c>
    </row>
    <row r="8" ht="18" customHeight="1">
      <c r="A8" s="373">
        <v>4</v>
      </c>
      <c r="B8" s="374" t="s">
        <v>883</v>
      </c>
      <c r="C8" s="374" t="s">
        <v>884</v>
      </c>
      <c r="D8" s="373"/>
      <c r="E8" s="373"/>
      <c r="F8" s="373">
        <v>1</v>
      </c>
      <c r="G8" s="373"/>
      <c r="H8" s="373"/>
      <c r="I8" s="373"/>
      <c r="J8" s="373"/>
      <c r="K8" s="445">
        <f t="shared" si="100"/>
        <v>1</v>
      </c>
    </row>
    <row r="9" ht="15" customHeight="1">
      <c r="A9" s="373">
        <v>5</v>
      </c>
      <c r="B9" s="374" t="s">
        <v>885</v>
      </c>
      <c r="C9" s="374" t="s">
        <v>886</v>
      </c>
      <c r="D9" s="373"/>
      <c r="E9" s="373"/>
      <c r="F9" s="373">
        <v>1</v>
      </c>
      <c r="G9" s="373"/>
      <c r="H9" s="373"/>
      <c r="I9" s="373"/>
      <c r="J9" s="373"/>
      <c r="K9" s="445">
        <f t="shared" si="100"/>
        <v>1</v>
      </c>
    </row>
    <row r="10" ht="31.5" customHeight="1">
      <c r="A10" s="373">
        <v>6</v>
      </c>
      <c r="B10" s="466" t="s">
        <v>887</v>
      </c>
      <c r="C10" s="466" t="s">
        <v>888</v>
      </c>
      <c r="D10" s="392"/>
      <c r="E10" s="392"/>
      <c r="F10" s="392"/>
      <c r="G10" s="392"/>
      <c r="H10" s="392"/>
      <c r="I10" s="392">
        <v>1</v>
      </c>
      <c r="J10" s="392"/>
      <c r="K10" s="445">
        <f t="shared" ref="K10:K13" si="101">SUM(D10:J10)</f>
        <v>1</v>
      </c>
    </row>
    <row r="11" ht="15" customHeight="1">
      <c r="A11" s="373">
        <v>7</v>
      </c>
      <c r="B11" s="466" t="s">
        <v>889</v>
      </c>
      <c r="C11" s="466" t="s">
        <v>890</v>
      </c>
      <c r="D11" s="392"/>
      <c r="E11" s="392"/>
      <c r="F11" s="392">
        <v>1</v>
      </c>
      <c r="G11" s="392"/>
      <c r="H11" s="392"/>
      <c r="I11" s="392"/>
      <c r="J11" s="392"/>
      <c r="K11" s="445">
        <f t="shared" si="101"/>
        <v>1</v>
      </c>
    </row>
    <row r="12" ht="15" customHeight="1">
      <c r="A12" s="373">
        <v>8</v>
      </c>
      <c r="B12" s="466" t="s">
        <v>891</v>
      </c>
      <c r="C12" s="466" t="s">
        <v>892</v>
      </c>
      <c r="D12" s="392"/>
      <c r="E12" s="392"/>
      <c r="F12" s="392">
        <v>1</v>
      </c>
      <c r="G12" s="392"/>
      <c r="H12" s="392"/>
      <c r="I12" s="392"/>
      <c r="J12" s="392"/>
      <c r="K12" s="445">
        <f t="shared" si="101"/>
        <v>1</v>
      </c>
    </row>
    <row r="13" ht="30.75" customHeight="1">
      <c r="A13" s="373">
        <v>9</v>
      </c>
      <c r="B13" s="466" t="s">
        <v>893</v>
      </c>
      <c r="C13" s="466" t="s">
        <v>894</v>
      </c>
      <c r="D13" s="392"/>
      <c r="E13" s="392"/>
      <c r="F13" s="392">
        <v>1</v>
      </c>
      <c r="G13" s="392"/>
      <c r="H13" s="392"/>
      <c r="I13" s="392"/>
      <c r="J13" s="392"/>
      <c r="K13" s="445">
        <f t="shared" si="101"/>
        <v>1</v>
      </c>
    </row>
    <row r="14" ht="18.75" customHeight="1">
      <c r="A14" s="392"/>
      <c r="B14" s="467" t="s">
        <v>348</v>
      </c>
      <c r="C14" s="467"/>
      <c r="D14" s="468">
        <f>SUM(D5:D9)</f>
        <v>0</v>
      </c>
      <c r="E14" s="468">
        <f>SUM(E5:E9)</f>
        <v>0</v>
      </c>
      <c r="F14" s="468">
        <f>SUM(F5:F13)</f>
        <v>11</v>
      </c>
      <c r="G14" s="468">
        <f>SUM(G5:G9)</f>
        <v>0</v>
      </c>
      <c r="H14" s="468">
        <f>SUM(H5:H9)</f>
        <v>0</v>
      </c>
      <c r="I14" s="469">
        <f>SUM(I5:I13)</f>
        <v>1</v>
      </c>
      <c r="J14" s="469">
        <f>SUM(J5:J9)</f>
        <v>0</v>
      </c>
      <c r="K14" s="470">
        <f>SUM(K5:K13)</f>
        <v>12</v>
      </c>
    </row>
    <row r="15" ht="25.5" customHeight="1">
      <c r="A15" s="366" t="s">
        <v>895</v>
      </c>
      <c r="B15" s="366"/>
      <c r="C15" s="366"/>
      <c r="D15" s="366"/>
      <c r="E15" s="366"/>
      <c r="F15" s="366"/>
      <c r="G15" s="366"/>
      <c r="H15" s="366"/>
      <c r="I15" s="366"/>
      <c r="J15" s="366"/>
      <c r="K15" s="366"/>
    </row>
    <row r="16" ht="18" customHeight="1">
      <c r="A16" s="373">
        <v>1</v>
      </c>
      <c r="B16" s="376" t="s">
        <v>163</v>
      </c>
      <c r="C16" s="376" t="s">
        <v>896</v>
      </c>
      <c r="D16" s="390"/>
      <c r="E16" s="390"/>
      <c r="F16" s="390"/>
      <c r="G16" s="390">
        <v>2</v>
      </c>
      <c r="H16" s="390"/>
      <c r="I16" s="390"/>
      <c r="J16" s="390"/>
      <c r="K16" s="445">
        <f t="shared" ref="K16:K17" si="102">SUM(D16:J16)</f>
        <v>2</v>
      </c>
    </row>
    <row r="17" ht="33.75" customHeight="1">
      <c r="A17" s="373">
        <v>2</v>
      </c>
      <c r="B17" s="374" t="s">
        <v>501</v>
      </c>
      <c r="C17" s="374" t="s">
        <v>502</v>
      </c>
      <c r="D17" s="390"/>
      <c r="E17" s="390"/>
      <c r="F17" s="390">
        <v>3</v>
      </c>
      <c r="G17" s="390"/>
      <c r="H17" s="390"/>
      <c r="I17" s="390"/>
      <c r="J17" s="390">
        <v>1</v>
      </c>
      <c r="K17" s="445">
        <f t="shared" si="102"/>
        <v>4</v>
      </c>
    </row>
    <row r="18" ht="18.75" customHeight="1">
      <c r="A18" s="373"/>
      <c r="B18" s="378" t="s">
        <v>348</v>
      </c>
      <c r="C18" s="378"/>
      <c r="D18" s="445">
        <f>SUM(D16:D16)</f>
        <v>0</v>
      </c>
      <c r="E18" s="445">
        <f>SUM(E16:E16)</f>
        <v>0</v>
      </c>
      <c r="F18" s="445">
        <f>SUM(F16:F17)</f>
        <v>3</v>
      </c>
      <c r="G18" s="445">
        <f>SUM(G16:G17)</f>
        <v>2</v>
      </c>
      <c r="H18" s="445">
        <f>SUM(H16:H16)</f>
        <v>0</v>
      </c>
      <c r="I18" s="390">
        <f>SUM(I16:I16)</f>
        <v>0</v>
      </c>
      <c r="J18" s="390">
        <f>SUM(J16:J17)</f>
        <v>1</v>
      </c>
      <c r="K18" s="446">
        <f>SUM(K16:K17)</f>
        <v>6</v>
      </c>
    </row>
    <row r="19" ht="25.5" customHeight="1">
      <c r="A19" s="366" t="s">
        <v>897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</row>
    <row r="20" ht="15" customHeight="1">
      <c r="A20" s="373">
        <v>1</v>
      </c>
      <c r="B20" s="376" t="s">
        <v>898</v>
      </c>
      <c r="C20" s="376" t="s">
        <v>899</v>
      </c>
      <c r="D20" s="390"/>
      <c r="E20" s="390"/>
      <c r="F20" s="390">
        <v>2</v>
      </c>
      <c r="G20" s="390"/>
      <c r="H20" s="390"/>
      <c r="I20" s="390"/>
      <c r="J20" s="390"/>
      <c r="K20" s="445">
        <f t="shared" ref="K20:K47" si="103">SUM(D20:J20)</f>
        <v>2</v>
      </c>
    </row>
    <row r="21" ht="15" customHeight="1">
      <c r="A21" s="373">
        <v>2</v>
      </c>
      <c r="B21" s="376" t="s">
        <v>550</v>
      </c>
      <c r="C21" s="376" t="s">
        <v>551</v>
      </c>
      <c r="D21" s="390"/>
      <c r="E21" s="390"/>
      <c r="F21" s="390"/>
      <c r="G21" s="390">
        <v>4</v>
      </c>
      <c r="H21" s="390"/>
      <c r="I21" s="390"/>
      <c r="J21" s="390">
        <v>3</v>
      </c>
      <c r="K21" s="445">
        <f t="shared" si="103"/>
        <v>7</v>
      </c>
    </row>
    <row r="22" ht="33.75" customHeight="1">
      <c r="A22" s="373">
        <v>3</v>
      </c>
      <c r="B22" s="376" t="s">
        <v>508</v>
      </c>
      <c r="C22" s="376" t="s">
        <v>509</v>
      </c>
      <c r="D22" s="373"/>
      <c r="E22" s="373"/>
      <c r="F22" s="373">
        <v>4</v>
      </c>
      <c r="G22" s="373">
        <v>4</v>
      </c>
      <c r="H22" s="373"/>
      <c r="I22" s="373">
        <v>4</v>
      </c>
      <c r="J22" s="373">
        <v>4</v>
      </c>
      <c r="K22" s="445">
        <f t="shared" si="103"/>
        <v>16</v>
      </c>
    </row>
    <row r="23" ht="15" customHeight="1">
      <c r="A23" s="373">
        <v>4</v>
      </c>
      <c r="B23" s="376" t="s">
        <v>900</v>
      </c>
      <c r="C23" s="376" t="s">
        <v>901</v>
      </c>
      <c r="D23" s="390"/>
      <c r="E23" s="390"/>
      <c r="F23" s="390">
        <v>1</v>
      </c>
      <c r="G23" s="390"/>
      <c r="H23" s="390"/>
      <c r="I23" s="390"/>
      <c r="J23" s="390"/>
      <c r="K23" s="445">
        <f t="shared" si="103"/>
        <v>1</v>
      </c>
    </row>
    <row r="24" ht="18.75" customHeight="1">
      <c r="A24" s="373">
        <v>5</v>
      </c>
      <c r="B24" s="376" t="s">
        <v>745</v>
      </c>
      <c r="C24" s="376" t="s">
        <v>902</v>
      </c>
      <c r="D24" s="390"/>
      <c r="E24" s="390"/>
      <c r="F24" s="390"/>
      <c r="G24" s="390"/>
      <c r="H24" s="390"/>
      <c r="I24" s="390"/>
      <c r="J24" s="390">
        <v>1</v>
      </c>
      <c r="K24" s="445">
        <f t="shared" si="103"/>
        <v>1</v>
      </c>
      <c r="M24" s="398"/>
    </row>
    <row r="25" ht="18.75" customHeight="1">
      <c r="A25" s="373">
        <v>6</v>
      </c>
      <c r="B25" s="376" t="s">
        <v>678</v>
      </c>
      <c r="C25" s="376" t="s">
        <v>903</v>
      </c>
      <c r="D25" s="390"/>
      <c r="E25" s="390"/>
      <c r="F25" s="390"/>
      <c r="G25" s="390"/>
      <c r="H25" s="390"/>
      <c r="I25" s="390">
        <v>1</v>
      </c>
      <c r="J25" s="390"/>
      <c r="K25" s="445">
        <f t="shared" si="103"/>
        <v>1</v>
      </c>
      <c r="M25" s="398"/>
    </row>
    <row r="26" ht="18.75" customHeight="1">
      <c r="A26" s="373">
        <v>7</v>
      </c>
      <c r="B26" s="376" t="s">
        <v>233</v>
      </c>
      <c r="C26" s="376" t="s">
        <v>904</v>
      </c>
      <c r="D26" s="390"/>
      <c r="E26" s="390"/>
      <c r="F26" s="390">
        <v>2</v>
      </c>
      <c r="G26" s="390"/>
      <c r="H26" s="390"/>
      <c r="I26" s="390"/>
      <c r="J26" s="390"/>
      <c r="K26" s="445">
        <f t="shared" si="103"/>
        <v>2</v>
      </c>
      <c r="M26" s="398"/>
    </row>
    <row r="27" ht="15" customHeight="1">
      <c r="A27" s="373">
        <v>8</v>
      </c>
      <c r="B27" s="376" t="s">
        <v>333</v>
      </c>
      <c r="C27" s="376" t="s">
        <v>334</v>
      </c>
      <c r="D27" s="390"/>
      <c r="E27" s="390"/>
      <c r="F27" s="390">
        <v>1</v>
      </c>
      <c r="G27" s="390"/>
      <c r="H27" s="390"/>
      <c r="I27" s="390">
        <v>1</v>
      </c>
      <c r="J27" s="390"/>
      <c r="K27" s="445">
        <f t="shared" si="103"/>
        <v>2</v>
      </c>
    </row>
    <row r="28" s="398" customFormat="1" ht="17.25" customHeight="1">
      <c r="A28" s="373">
        <v>9</v>
      </c>
      <c r="B28" s="376" t="s">
        <v>905</v>
      </c>
      <c r="C28" s="376" t="s">
        <v>906</v>
      </c>
      <c r="D28" s="373"/>
      <c r="E28" s="373"/>
      <c r="F28" s="373"/>
      <c r="G28" s="373">
        <v>1</v>
      </c>
      <c r="H28" s="373"/>
      <c r="I28" s="373"/>
      <c r="J28" s="373"/>
      <c r="K28" s="445">
        <f t="shared" si="103"/>
        <v>1</v>
      </c>
      <c r="M28" s="398"/>
    </row>
    <row r="29" s="398" customFormat="1" ht="17.25" customHeight="1">
      <c r="A29" s="373">
        <v>10</v>
      </c>
      <c r="B29" s="374" t="s">
        <v>503</v>
      </c>
      <c r="C29" s="374" t="s">
        <v>504</v>
      </c>
      <c r="D29" s="373"/>
      <c r="E29" s="373"/>
      <c r="F29" s="373"/>
      <c r="G29" s="373">
        <v>1</v>
      </c>
      <c r="H29" s="373"/>
      <c r="I29" s="373">
        <v>1</v>
      </c>
      <c r="J29" s="373"/>
      <c r="K29" s="445">
        <f t="shared" si="103"/>
        <v>2</v>
      </c>
    </row>
    <row r="30" s="398" customFormat="1" ht="33" customHeight="1">
      <c r="A30" s="373">
        <v>11</v>
      </c>
      <c r="B30" s="374" t="s">
        <v>907</v>
      </c>
      <c r="C30" s="374" t="s">
        <v>908</v>
      </c>
      <c r="D30" s="373"/>
      <c r="E30" s="373"/>
      <c r="F30" s="373">
        <v>1</v>
      </c>
      <c r="G30" s="373"/>
      <c r="H30" s="373"/>
      <c r="I30" s="373"/>
      <c r="J30" s="373"/>
      <c r="K30" s="445">
        <f t="shared" si="103"/>
        <v>1</v>
      </c>
    </row>
    <row r="31" s="415" customFormat="1" ht="15.949999999999999" customHeight="1">
      <c r="A31" s="373">
        <v>12</v>
      </c>
      <c r="B31" s="374" t="s">
        <v>510</v>
      </c>
      <c r="C31" s="374" t="s">
        <v>511</v>
      </c>
      <c r="D31" s="390"/>
      <c r="E31" s="390"/>
      <c r="F31" s="390">
        <v>2</v>
      </c>
      <c r="G31" s="390"/>
      <c r="H31" s="390"/>
      <c r="I31" s="390"/>
      <c r="J31" s="390"/>
      <c r="K31" s="445">
        <f t="shared" si="103"/>
        <v>2</v>
      </c>
      <c r="M31" s="398"/>
    </row>
    <row r="32" s="415" customFormat="1" ht="15.949999999999999" customHeight="1">
      <c r="A32" s="373">
        <v>13</v>
      </c>
      <c r="B32" s="374" t="s">
        <v>816</v>
      </c>
      <c r="C32" s="374" t="s">
        <v>817</v>
      </c>
      <c r="D32" s="390"/>
      <c r="E32" s="390">
        <v>1</v>
      </c>
      <c r="F32" s="390"/>
      <c r="G32" s="390"/>
      <c r="H32" s="390"/>
      <c r="I32" s="390"/>
      <c r="J32" s="390"/>
      <c r="K32" s="445">
        <f t="shared" si="103"/>
        <v>1</v>
      </c>
      <c r="M32" s="398"/>
    </row>
    <row r="33" s="398" customFormat="1" ht="23.25" customHeight="1">
      <c r="A33" s="373">
        <v>14</v>
      </c>
      <c r="B33" s="376" t="s">
        <v>909</v>
      </c>
      <c r="C33" s="376" t="s">
        <v>910</v>
      </c>
      <c r="D33" s="373"/>
      <c r="E33" s="373"/>
      <c r="F33" s="373">
        <v>3</v>
      </c>
      <c r="G33" s="373">
        <v>2</v>
      </c>
      <c r="H33" s="373"/>
      <c r="I33" s="373">
        <v>2</v>
      </c>
      <c r="J33" s="373">
        <v>1</v>
      </c>
      <c r="K33" s="445">
        <f t="shared" si="103"/>
        <v>8</v>
      </c>
      <c r="M33" s="415"/>
    </row>
    <row r="34" s="398" customFormat="1" ht="51.75" customHeight="1">
      <c r="A34" s="373">
        <v>15</v>
      </c>
      <c r="B34" s="376" t="s">
        <v>717</v>
      </c>
      <c r="C34" s="376" t="s">
        <v>911</v>
      </c>
      <c r="D34" s="373"/>
      <c r="E34" s="373"/>
      <c r="F34" s="373"/>
      <c r="G34" s="373"/>
      <c r="H34" s="373"/>
      <c r="I34" s="373"/>
      <c r="J34" s="373">
        <v>1</v>
      </c>
      <c r="K34" s="445">
        <f t="shared" si="103"/>
        <v>1</v>
      </c>
      <c r="M34" s="415"/>
    </row>
    <row r="35" s="398" customFormat="1" ht="47.25" customHeight="1">
      <c r="A35" s="373">
        <v>16</v>
      </c>
      <c r="B35" s="376" t="s">
        <v>912</v>
      </c>
      <c r="C35" s="376" t="s">
        <v>913</v>
      </c>
      <c r="D35" s="373"/>
      <c r="E35" s="373"/>
      <c r="F35" s="373"/>
      <c r="G35" s="373"/>
      <c r="H35" s="373"/>
      <c r="I35" s="373">
        <v>2</v>
      </c>
      <c r="J35" s="373"/>
      <c r="K35" s="445">
        <f t="shared" si="103"/>
        <v>2</v>
      </c>
      <c r="M35" s="415"/>
    </row>
    <row r="36" s="398" customFormat="1" ht="23.25" customHeight="1">
      <c r="A36" s="373">
        <v>17</v>
      </c>
      <c r="B36" s="376" t="s">
        <v>914</v>
      </c>
      <c r="C36" s="376" t="s">
        <v>915</v>
      </c>
      <c r="D36" s="373"/>
      <c r="E36" s="373"/>
      <c r="F36" s="373"/>
      <c r="G36" s="373"/>
      <c r="H36" s="373"/>
      <c r="I36" s="373">
        <v>1</v>
      </c>
      <c r="J36" s="373"/>
      <c r="K36" s="445">
        <f t="shared" si="103"/>
        <v>1</v>
      </c>
      <c r="M36" s="415"/>
    </row>
    <row r="37" s="398" customFormat="1" ht="23.25" customHeight="1">
      <c r="A37" s="373">
        <v>18</v>
      </c>
      <c r="B37" s="376" t="s">
        <v>916</v>
      </c>
      <c r="C37" s="374" t="s">
        <v>917</v>
      </c>
      <c r="D37" s="373"/>
      <c r="E37" s="373"/>
      <c r="F37" s="373"/>
      <c r="G37" s="373">
        <v>1</v>
      </c>
      <c r="H37" s="373"/>
      <c r="I37" s="373"/>
      <c r="J37" s="373"/>
      <c r="K37" s="445">
        <f t="shared" si="103"/>
        <v>1</v>
      </c>
      <c r="M37" s="415"/>
    </row>
    <row r="38" s="398" customFormat="1" ht="23.25" customHeight="1">
      <c r="A38" s="373">
        <v>19</v>
      </c>
      <c r="B38" s="376" t="s">
        <v>141</v>
      </c>
      <c r="C38" s="374" t="s">
        <v>918</v>
      </c>
      <c r="D38" s="373"/>
      <c r="E38" s="373"/>
      <c r="F38" s="373">
        <v>1</v>
      </c>
      <c r="G38" s="373"/>
      <c r="H38" s="373"/>
      <c r="I38" s="373"/>
      <c r="J38" s="373"/>
      <c r="K38" s="445">
        <f t="shared" si="103"/>
        <v>1</v>
      </c>
      <c r="M38" s="415"/>
    </row>
    <row r="39" s="398" customFormat="1" ht="23.25" customHeight="1">
      <c r="A39" s="373">
        <v>20</v>
      </c>
      <c r="B39" s="376" t="s">
        <v>809</v>
      </c>
      <c r="C39" s="374" t="s">
        <v>919</v>
      </c>
      <c r="D39" s="373"/>
      <c r="E39" s="373"/>
      <c r="F39" s="373">
        <v>2</v>
      </c>
      <c r="G39" s="373"/>
      <c r="H39" s="373"/>
      <c r="I39" s="373"/>
      <c r="J39" s="373"/>
      <c r="K39" s="445">
        <f t="shared" si="103"/>
        <v>2</v>
      </c>
      <c r="M39" s="415"/>
    </row>
    <row r="40" s="398" customFormat="1" ht="23.25" customHeight="1">
      <c r="A40" s="373">
        <v>21</v>
      </c>
      <c r="B40" s="376" t="s">
        <v>809</v>
      </c>
      <c r="C40" s="374" t="s">
        <v>920</v>
      </c>
      <c r="D40" s="373"/>
      <c r="E40" s="373"/>
      <c r="F40" s="373">
        <v>2</v>
      </c>
      <c r="G40" s="373"/>
      <c r="H40" s="373"/>
      <c r="I40" s="373"/>
      <c r="J40" s="373"/>
      <c r="K40" s="445">
        <f t="shared" si="103"/>
        <v>2</v>
      </c>
      <c r="M40" s="415"/>
    </row>
    <row r="41" s="398" customFormat="1" ht="23.25" customHeight="1">
      <c r="A41" s="373">
        <v>22</v>
      </c>
      <c r="B41" s="376" t="s">
        <v>280</v>
      </c>
      <c r="C41" s="376" t="s">
        <v>921</v>
      </c>
      <c r="D41" s="373"/>
      <c r="E41" s="373"/>
      <c r="F41" s="373">
        <v>3</v>
      </c>
      <c r="G41" s="373">
        <v>5</v>
      </c>
      <c r="H41" s="373"/>
      <c r="I41" s="373">
        <v>3</v>
      </c>
      <c r="J41" s="373"/>
      <c r="K41" s="445">
        <f t="shared" si="103"/>
        <v>11</v>
      </c>
      <c r="M41" s="415"/>
    </row>
    <row r="42" s="398" customFormat="1" ht="44.25" customHeight="1">
      <c r="A42" s="373">
        <v>23</v>
      </c>
      <c r="B42" s="376" t="s">
        <v>922</v>
      </c>
      <c r="C42" s="376" t="s">
        <v>923</v>
      </c>
      <c r="D42" s="373"/>
      <c r="E42" s="373">
        <v>1</v>
      </c>
      <c r="F42" s="373"/>
      <c r="G42" s="373"/>
      <c r="H42" s="373"/>
      <c r="I42" s="373"/>
      <c r="J42" s="373"/>
      <c r="K42" s="445">
        <f t="shared" si="103"/>
        <v>1</v>
      </c>
      <c r="M42" s="6"/>
    </row>
    <row r="43" s="398" customFormat="1" ht="21.75" customHeight="1">
      <c r="A43" s="373">
        <v>24</v>
      </c>
      <c r="B43" s="374" t="s">
        <v>558</v>
      </c>
      <c r="C43" s="381" t="s">
        <v>559</v>
      </c>
      <c r="D43" s="373"/>
      <c r="E43" s="373"/>
      <c r="F43" s="373"/>
      <c r="G43" s="373"/>
      <c r="H43" s="373"/>
      <c r="I43" s="373">
        <v>3</v>
      </c>
      <c r="J43" s="373"/>
      <c r="K43" s="445">
        <f t="shared" si="103"/>
        <v>3</v>
      </c>
      <c r="M43" s="6"/>
    </row>
    <row r="44" s="398" customFormat="1" ht="22.5" customHeight="1">
      <c r="A44" s="373">
        <v>25</v>
      </c>
      <c r="B44" s="376" t="s">
        <v>924</v>
      </c>
      <c r="C44" s="376" t="s">
        <v>925</v>
      </c>
      <c r="D44" s="373"/>
      <c r="E44" s="373"/>
      <c r="F44" s="373">
        <v>2</v>
      </c>
      <c r="G44" s="373">
        <v>2</v>
      </c>
      <c r="H44" s="373"/>
      <c r="I44" s="373">
        <v>2</v>
      </c>
      <c r="J44" s="373">
        <v>2</v>
      </c>
      <c r="K44" s="445">
        <f t="shared" si="103"/>
        <v>8</v>
      </c>
      <c r="M44" s="6"/>
    </row>
    <row r="45" ht="15" customHeight="1">
      <c r="A45" s="373">
        <v>26</v>
      </c>
      <c r="B45" s="452" t="s">
        <v>441</v>
      </c>
      <c r="C45" s="452" t="s">
        <v>442</v>
      </c>
      <c r="D45" s="373"/>
      <c r="E45" s="373"/>
      <c r="F45" s="373">
        <v>4</v>
      </c>
      <c r="G45" s="373">
        <v>4</v>
      </c>
      <c r="H45" s="373"/>
      <c r="I45" s="373">
        <v>3</v>
      </c>
      <c r="J45" s="373">
        <v>3</v>
      </c>
      <c r="K45" s="445">
        <f t="shared" si="103"/>
        <v>14</v>
      </c>
      <c r="M45" s="398"/>
    </row>
    <row r="46" ht="16.5" customHeight="1">
      <c r="A46" s="373">
        <v>27</v>
      </c>
      <c r="B46" s="376" t="s">
        <v>495</v>
      </c>
      <c r="C46" s="376" t="s">
        <v>496</v>
      </c>
      <c r="D46" s="373">
        <v>1</v>
      </c>
      <c r="E46" s="373">
        <v>1</v>
      </c>
      <c r="F46" s="373"/>
      <c r="G46" s="373"/>
      <c r="H46" s="373"/>
      <c r="I46" s="373"/>
      <c r="J46" s="373"/>
      <c r="K46" s="445">
        <f t="shared" si="103"/>
        <v>2</v>
      </c>
    </row>
    <row r="47" s="398" customFormat="1" ht="15" customHeight="1">
      <c r="A47" s="373">
        <v>28</v>
      </c>
      <c r="B47" s="374" t="s">
        <v>145</v>
      </c>
      <c r="C47" s="374" t="s">
        <v>485</v>
      </c>
      <c r="D47" s="373"/>
      <c r="E47" s="373"/>
      <c r="F47" s="373"/>
      <c r="G47" s="373"/>
      <c r="H47" s="373"/>
      <c r="I47" s="373"/>
      <c r="J47" s="373">
        <v>1</v>
      </c>
      <c r="K47" s="445">
        <f t="shared" si="103"/>
        <v>1</v>
      </c>
      <c r="M47" s="6"/>
    </row>
    <row r="48" ht="22.5" customHeight="1">
      <c r="A48" s="373"/>
      <c r="B48" s="378" t="s">
        <v>348</v>
      </c>
      <c r="C48" s="378"/>
      <c r="D48" s="445">
        <f>SUM(D20:D47)</f>
        <v>1</v>
      </c>
      <c r="E48" s="445">
        <f>SUM(E20:E47)</f>
        <v>3</v>
      </c>
      <c r="F48" s="445">
        <f>SUM(F20:F47)</f>
        <v>30</v>
      </c>
      <c r="G48" s="445">
        <f>SUM(G20:G47)</f>
        <v>24</v>
      </c>
      <c r="H48" s="445">
        <f>SUM(H20:H47)</f>
        <v>0</v>
      </c>
      <c r="I48" s="445">
        <f>SUM(I20:I47)</f>
        <v>23</v>
      </c>
      <c r="J48" s="445">
        <f>SUM(J20:J47)</f>
        <v>16</v>
      </c>
      <c r="K48" s="446">
        <f>SUM(K20:K47)</f>
        <v>97</v>
      </c>
    </row>
    <row r="49" ht="24.75" customHeight="1">
      <c r="A49" s="366" t="s">
        <v>926</v>
      </c>
      <c r="B49" s="395"/>
      <c r="C49" s="395"/>
      <c r="D49" s="395"/>
      <c r="E49" s="395"/>
      <c r="F49" s="395"/>
      <c r="G49" s="395"/>
      <c r="H49" s="395"/>
      <c r="I49" s="395"/>
      <c r="J49" s="395"/>
      <c r="K49" s="395"/>
    </row>
    <row r="50" s="415" customFormat="1" ht="20.25" customHeight="1">
      <c r="A50" s="373">
        <v>1</v>
      </c>
      <c r="B50" s="374" t="s">
        <v>338</v>
      </c>
      <c r="C50" s="374" t="s">
        <v>339</v>
      </c>
      <c r="D50" s="390"/>
      <c r="E50" s="390"/>
      <c r="F50" s="390">
        <v>2</v>
      </c>
      <c r="G50" s="390"/>
      <c r="H50" s="390"/>
      <c r="I50" s="390">
        <v>3</v>
      </c>
      <c r="J50" s="390">
        <v>2</v>
      </c>
      <c r="K50" s="445">
        <f t="shared" ref="K50:K70" si="104">SUM(D50:J50)</f>
        <v>7</v>
      </c>
      <c r="M50" s="6"/>
    </row>
    <row r="51" s="415" customFormat="1" ht="15.949999999999999" customHeight="1">
      <c r="A51" s="373">
        <v>2</v>
      </c>
      <c r="B51" s="374" t="s">
        <v>765</v>
      </c>
      <c r="C51" s="376" t="s">
        <v>824</v>
      </c>
      <c r="D51" s="469"/>
      <c r="E51" s="469"/>
      <c r="F51" s="469">
        <v>2</v>
      </c>
      <c r="G51" s="469">
        <v>3</v>
      </c>
      <c r="H51" s="390"/>
      <c r="I51" s="390">
        <v>1</v>
      </c>
      <c r="J51" s="390"/>
      <c r="K51" s="445">
        <f t="shared" si="104"/>
        <v>6</v>
      </c>
    </row>
    <row r="52" ht="15" customHeight="1">
      <c r="A52" s="373">
        <v>3</v>
      </c>
      <c r="B52" s="376" t="s">
        <v>694</v>
      </c>
      <c r="C52" s="385" t="s">
        <v>695</v>
      </c>
      <c r="D52" s="457"/>
      <c r="E52" s="458"/>
      <c r="F52" s="458">
        <v>1</v>
      </c>
      <c r="G52" s="458"/>
      <c r="H52" s="449"/>
      <c r="I52" s="390">
        <v>1</v>
      </c>
      <c r="J52" s="390"/>
      <c r="K52" s="445">
        <f t="shared" si="104"/>
        <v>2</v>
      </c>
      <c r="M52" s="415"/>
    </row>
    <row r="53" ht="29.25" customHeight="1">
      <c r="A53" s="373">
        <v>4</v>
      </c>
      <c r="B53" s="376" t="s">
        <v>508</v>
      </c>
      <c r="C53" s="376" t="s">
        <v>509</v>
      </c>
      <c r="D53" s="384"/>
      <c r="E53" s="384"/>
      <c r="F53" s="384">
        <v>2</v>
      </c>
      <c r="G53" s="384"/>
      <c r="H53" s="373"/>
      <c r="I53" s="373"/>
      <c r="J53" s="373"/>
      <c r="K53" s="445">
        <f t="shared" si="104"/>
        <v>2</v>
      </c>
    </row>
    <row r="54" ht="21.75" customHeight="1">
      <c r="A54" s="373">
        <v>5</v>
      </c>
      <c r="B54" s="376" t="s">
        <v>927</v>
      </c>
      <c r="C54" s="376" t="s">
        <v>928</v>
      </c>
      <c r="D54" s="384"/>
      <c r="E54" s="384">
        <v>1</v>
      </c>
      <c r="F54" s="384"/>
      <c r="G54" s="384"/>
      <c r="H54" s="373"/>
      <c r="I54" s="373"/>
      <c r="J54" s="373"/>
      <c r="K54" s="445">
        <f t="shared" si="104"/>
        <v>1</v>
      </c>
    </row>
    <row r="55" ht="18.75" customHeight="1">
      <c r="A55" s="373">
        <v>6</v>
      </c>
      <c r="B55" s="374" t="s">
        <v>929</v>
      </c>
      <c r="C55" s="374" t="s">
        <v>411</v>
      </c>
      <c r="D55" s="390"/>
      <c r="E55" s="390"/>
      <c r="F55" s="390"/>
      <c r="G55" s="390">
        <v>1</v>
      </c>
      <c r="H55" s="390"/>
      <c r="I55" s="390"/>
      <c r="J55" s="390"/>
      <c r="K55" s="445">
        <f t="shared" si="104"/>
        <v>1</v>
      </c>
    </row>
    <row r="56" ht="15" customHeight="1">
      <c r="A56" s="373">
        <v>7</v>
      </c>
      <c r="B56" s="376" t="s">
        <v>550</v>
      </c>
      <c r="C56" s="374" t="s">
        <v>551</v>
      </c>
      <c r="D56" s="390"/>
      <c r="E56" s="390"/>
      <c r="F56" s="390">
        <v>2</v>
      </c>
      <c r="G56" s="390"/>
      <c r="H56" s="390"/>
      <c r="I56" s="390"/>
      <c r="J56" s="390"/>
      <c r="K56" s="445">
        <f t="shared" si="104"/>
        <v>2</v>
      </c>
    </row>
    <row r="57" ht="18.75" customHeight="1">
      <c r="A57" s="373">
        <v>8</v>
      </c>
      <c r="B57" s="374" t="s">
        <v>667</v>
      </c>
      <c r="C57" s="374" t="s">
        <v>668</v>
      </c>
      <c r="D57" s="390"/>
      <c r="E57" s="390"/>
      <c r="F57" s="390"/>
      <c r="G57" s="390"/>
      <c r="H57" s="390"/>
      <c r="I57" s="390">
        <v>1</v>
      </c>
      <c r="J57" s="390"/>
      <c r="K57" s="445">
        <f t="shared" si="104"/>
        <v>1</v>
      </c>
    </row>
    <row r="58" ht="18.75" customHeight="1">
      <c r="A58" s="373">
        <v>9</v>
      </c>
      <c r="B58" s="376" t="s">
        <v>448</v>
      </c>
      <c r="C58" s="374" t="s">
        <v>449</v>
      </c>
      <c r="D58" s="390"/>
      <c r="E58" s="390"/>
      <c r="F58" s="390">
        <v>2</v>
      </c>
      <c r="G58" s="390">
        <v>1</v>
      </c>
      <c r="H58" s="390"/>
      <c r="I58" s="390">
        <v>1</v>
      </c>
      <c r="J58" s="390"/>
      <c r="K58" s="445">
        <f t="shared" si="104"/>
        <v>4</v>
      </c>
    </row>
    <row r="59" ht="18.75" customHeight="1">
      <c r="A59" s="373">
        <v>10</v>
      </c>
      <c r="B59" s="376" t="s">
        <v>703</v>
      </c>
      <c r="C59" s="374" t="s">
        <v>704</v>
      </c>
      <c r="D59" s="390"/>
      <c r="E59" s="390">
        <v>2</v>
      </c>
      <c r="F59" s="390">
        <v>2</v>
      </c>
      <c r="G59" s="390">
        <v>3</v>
      </c>
      <c r="H59" s="390"/>
      <c r="I59" s="390">
        <v>1</v>
      </c>
      <c r="J59" s="390">
        <v>1</v>
      </c>
      <c r="K59" s="445">
        <f t="shared" si="104"/>
        <v>9</v>
      </c>
    </row>
    <row r="60" s="398" customFormat="1" ht="17.25" customHeight="1">
      <c r="A60" s="373">
        <v>11</v>
      </c>
      <c r="B60" s="376" t="s">
        <v>930</v>
      </c>
      <c r="C60" s="376" t="s">
        <v>931</v>
      </c>
      <c r="D60" s="373"/>
      <c r="E60" s="373">
        <v>17</v>
      </c>
      <c r="F60" s="373"/>
      <c r="G60" s="373"/>
      <c r="H60" s="373"/>
      <c r="I60" s="373"/>
      <c r="J60" s="373"/>
      <c r="K60" s="445">
        <f t="shared" si="104"/>
        <v>17</v>
      </c>
      <c r="M60" s="6"/>
    </row>
    <row r="61" ht="18.75" customHeight="1">
      <c r="A61" s="373">
        <v>12</v>
      </c>
      <c r="B61" s="376" t="s">
        <v>932</v>
      </c>
      <c r="C61" s="376" t="s">
        <v>933</v>
      </c>
      <c r="D61" s="390"/>
      <c r="E61" s="390"/>
      <c r="F61" s="390"/>
      <c r="G61" s="390"/>
      <c r="H61" s="390"/>
      <c r="I61" s="390">
        <v>1</v>
      </c>
      <c r="J61" s="390"/>
      <c r="K61" s="445">
        <f t="shared" si="104"/>
        <v>1</v>
      </c>
      <c r="M61" s="398"/>
    </row>
    <row r="62" ht="18.75" customHeight="1">
      <c r="A62" s="373">
        <v>13</v>
      </c>
      <c r="B62" s="376" t="s">
        <v>934</v>
      </c>
      <c r="C62" s="376" t="s">
        <v>935</v>
      </c>
      <c r="D62" s="390"/>
      <c r="E62" s="390"/>
      <c r="F62" s="390"/>
      <c r="G62" s="390"/>
      <c r="H62" s="390"/>
      <c r="I62" s="390"/>
      <c r="J62" s="390">
        <v>1</v>
      </c>
      <c r="K62" s="445">
        <f t="shared" si="104"/>
        <v>1</v>
      </c>
      <c r="M62" s="398"/>
    </row>
    <row r="63" ht="18.75" customHeight="1">
      <c r="A63" s="373">
        <v>14</v>
      </c>
      <c r="B63" s="376" t="s">
        <v>936</v>
      </c>
      <c r="C63" s="376" t="s">
        <v>937</v>
      </c>
      <c r="D63" s="390"/>
      <c r="E63" s="390"/>
      <c r="F63" s="390"/>
      <c r="G63" s="390"/>
      <c r="H63" s="390"/>
      <c r="I63" s="390"/>
      <c r="J63" s="390">
        <v>1</v>
      </c>
      <c r="K63" s="445">
        <f t="shared" si="104"/>
        <v>1</v>
      </c>
      <c r="M63" s="398"/>
    </row>
    <row r="64" ht="18.75" customHeight="1">
      <c r="A64" s="373">
        <v>15</v>
      </c>
      <c r="B64" s="374" t="s">
        <v>816</v>
      </c>
      <c r="C64" s="374" t="s">
        <v>817</v>
      </c>
      <c r="D64" s="390"/>
      <c r="E64" s="390"/>
      <c r="F64" s="390"/>
      <c r="G64" s="390">
        <v>1</v>
      </c>
      <c r="H64" s="390"/>
      <c r="I64" s="390"/>
      <c r="J64" s="390"/>
      <c r="K64" s="445">
        <f t="shared" si="104"/>
        <v>1</v>
      </c>
      <c r="M64" s="398"/>
    </row>
    <row r="65" ht="18.75" customHeight="1">
      <c r="A65" s="373">
        <v>16</v>
      </c>
      <c r="B65" s="376" t="s">
        <v>495</v>
      </c>
      <c r="C65" s="376" t="s">
        <v>496</v>
      </c>
      <c r="D65" s="390"/>
      <c r="E65" s="390"/>
      <c r="F65" s="390">
        <v>1</v>
      </c>
      <c r="G65" s="390">
        <v>2</v>
      </c>
      <c r="H65" s="390"/>
      <c r="I65" s="390">
        <v>1</v>
      </c>
      <c r="J65" s="390"/>
      <c r="K65" s="445">
        <f t="shared" si="104"/>
        <v>4</v>
      </c>
      <c r="M65" s="398"/>
    </row>
    <row r="66" s="415" customFormat="1" ht="15.949999999999999" customHeight="1">
      <c r="A66" s="373">
        <v>17</v>
      </c>
      <c r="B66" s="374" t="s">
        <v>938</v>
      </c>
      <c r="C66" s="374" t="s">
        <v>492</v>
      </c>
      <c r="D66" s="390"/>
      <c r="E66" s="390"/>
      <c r="F66" s="390"/>
      <c r="G66" s="390"/>
      <c r="H66" s="390"/>
      <c r="I66" s="390"/>
      <c r="J66" s="390">
        <v>1</v>
      </c>
      <c r="K66" s="445">
        <f t="shared" si="104"/>
        <v>1</v>
      </c>
      <c r="M66" s="6"/>
    </row>
    <row r="67" ht="16.5" customHeight="1">
      <c r="A67" s="373">
        <v>18</v>
      </c>
      <c r="B67" s="376" t="s">
        <v>939</v>
      </c>
      <c r="C67" s="376" t="s">
        <v>940</v>
      </c>
      <c r="D67" s="374"/>
      <c r="E67" s="373"/>
      <c r="F67" s="373">
        <v>1</v>
      </c>
      <c r="G67" s="373"/>
      <c r="H67" s="373"/>
      <c r="I67" s="373"/>
      <c r="J67" s="373"/>
      <c r="K67" s="445">
        <f t="shared" si="104"/>
        <v>1</v>
      </c>
      <c r="M67" s="415"/>
    </row>
    <row r="68" s="398" customFormat="1" ht="14.25" customHeight="1">
      <c r="A68" s="373">
        <v>19</v>
      </c>
      <c r="B68" s="376" t="s">
        <v>333</v>
      </c>
      <c r="C68" s="376" t="s">
        <v>334</v>
      </c>
      <c r="D68" s="373"/>
      <c r="E68" s="373"/>
      <c r="F68" s="373">
        <v>1</v>
      </c>
      <c r="G68" s="373"/>
      <c r="H68" s="373"/>
      <c r="I68" s="373"/>
      <c r="J68" s="373">
        <v>2</v>
      </c>
      <c r="K68" s="445">
        <f t="shared" si="104"/>
        <v>3</v>
      </c>
      <c r="M68" s="6"/>
    </row>
    <row r="69" ht="15" customHeight="1">
      <c r="A69" s="373">
        <v>20</v>
      </c>
      <c r="B69" s="374" t="s">
        <v>441</v>
      </c>
      <c r="C69" s="374" t="s">
        <v>442</v>
      </c>
      <c r="D69" s="373"/>
      <c r="E69" s="373">
        <v>17</v>
      </c>
      <c r="F69" s="373">
        <v>3</v>
      </c>
      <c r="G69" s="373"/>
      <c r="H69" s="373"/>
      <c r="I69" s="373"/>
      <c r="J69" s="373"/>
      <c r="K69" s="445">
        <f t="shared" si="104"/>
        <v>20</v>
      </c>
      <c r="M69" s="6"/>
    </row>
    <row r="70" s="398" customFormat="1" ht="15" customHeight="1">
      <c r="A70" s="373">
        <v>21</v>
      </c>
      <c r="B70" s="376" t="s">
        <v>443</v>
      </c>
      <c r="C70" s="376" t="s">
        <v>444</v>
      </c>
      <c r="D70" s="373"/>
      <c r="E70" s="373"/>
      <c r="F70" s="373"/>
      <c r="G70" s="373"/>
      <c r="H70" s="373"/>
      <c r="I70" s="373">
        <v>1</v>
      </c>
      <c r="J70" s="373"/>
      <c r="K70" s="445">
        <f t="shared" si="104"/>
        <v>1</v>
      </c>
      <c r="M70" s="6"/>
    </row>
    <row r="71" ht="18.75" customHeight="1">
      <c r="A71" s="374"/>
      <c r="B71" s="378" t="s">
        <v>348</v>
      </c>
      <c r="C71" s="378"/>
      <c r="D71" s="445">
        <f>SUM(D50:D70)</f>
        <v>0</v>
      </c>
      <c r="E71" s="445">
        <f>SUM(E50:E70)</f>
        <v>37</v>
      </c>
      <c r="F71" s="445">
        <f>SUM(F50:F70)</f>
        <v>19</v>
      </c>
      <c r="G71" s="445">
        <f>SUM(G50:G70)</f>
        <v>11</v>
      </c>
      <c r="H71" s="445">
        <f>SUM(H50:H70)</f>
        <v>0</v>
      </c>
      <c r="I71" s="390">
        <f>SUM(I50:I70)</f>
        <v>11</v>
      </c>
      <c r="J71" s="390">
        <f>SUM(J50:J70)</f>
        <v>8</v>
      </c>
      <c r="K71" s="446">
        <f>SUM(K50:K70)</f>
        <v>86</v>
      </c>
    </row>
    <row r="72" ht="24.75" customHeight="1">
      <c r="A72" s="366" t="s">
        <v>941</v>
      </c>
      <c r="B72" s="395"/>
      <c r="C72" s="395"/>
      <c r="D72" s="395"/>
      <c r="E72" s="395"/>
      <c r="F72" s="395"/>
      <c r="G72" s="395"/>
      <c r="H72" s="395"/>
      <c r="I72" s="395"/>
      <c r="J72" s="395"/>
      <c r="K72" s="395"/>
    </row>
    <row r="73" s="415" customFormat="1" ht="15.949999999999999" customHeight="1">
      <c r="A73" s="373">
        <v>1</v>
      </c>
      <c r="B73" s="374" t="s">
        <v>240</v>
      </c>
      <c r="C73" s="374" t="s">
        <v>942</v>
      </c>
      <c r="D73" s="390"/>
      <c r="E73" s="390"/>
      <c r="F73" s="390">
        <v>1</v>
      </c>
      <c r="G73" s="390"/>
      <c r="H73" s="390"/>
      <c r="I73" s="390"/>
      <c r="J73" s="390">
        <v>3</v>
      </c>
      <c r="K73" s="445">
        <f t="shared" ref="K73:K80" si="105">SUM(D73:J73)</f>
        <v>4</v>
      </c>
      <c r="M73" s="415"/>
    </row>
    <row r="74" s="415" customFormat="1" ht="15.949999999999999" customHeight="1">
      <c r="A74" s="373">
        <v>2</v>
      </c>
      <c r="B74" s="376" t="s">
        <v>703</v>
      </c>
      <c r="C74" s="374" t="s">
        <v>704</v>
      </c>
      <c r="D74" s="390"/>
      <c r="E74" s="390"/>
      <c r="F74" s="390"/>
      <c r="G74" s="390"/>
      <c r="H74" s="390"/>
      <c r="I74" s="390">
        <v>1</v>
      </c>
      <c r="J74" s="390"/>
      <c r="K74" s="445">
        <f t="shared" si="105"/>
        <v>1</v>
      </c>
      <c r="M74" s="415"/>
    </row>
    <row r="75" s="415" customFormat="1" ht="15.949999999999999" customHeight="1">
      <c r="A75" s="373">
        <v>3</v>
      </c>
      <c r="B75" s="374" t="s">
        <v>501</v>
      </c>
      <c r="C75" s="374" t="s">
        <v>502</v>
      </c>
      <c r="D75" s="390"/>
      <c r="E75" s="390"/>
      <c r="F75" s="390"/>
      <c r="G75" s="390"/>
      <c r="H75" s="390"/>
      <c r="I75" s="390"/>
      <c r="J75" s="390">
        <v>1</v>
      </c>
      <c r="K75" s="445">
        <f t="shared" si="105"/>
        <v>1</v>
      </c>
      <c r="M75" s="415"/>
    </row>
    <row r="76" s="415" customFormat="1" ht="15.949999999999999" customHeight="1">
      <c r="A76" s="373">
        <v>4</v>
      </c>
      <c r="B76" s="376" t="s">
        <v>443</v>
      </c>
      <c r="C76" s="376" t="s">
        <v>444</v>
      </c>
      <c r="D76" s="390"/>
      <c r="E76" s="390"/>
      <c r="F76" s="390"/>
      <c r="G76" s="390"/>
      <c r="H76" s="390"/>
      <c r="I76" s="390">
        <v>1</v>
      </c>
      <c r="J76" s="390"/>
      <c r="K76" s="445">
        <f t="shared" si="105"/>
        <v>1</v>
      </c>
      <c r="M76" s="415"/>
    </row>
    <row r="77" s="415" customFormat="1" ht="15.949999999999999" customHeight="1">
      <c r="A77" s="373">
        <v>5</v>
      </c>
      <c r="B77" s="376" t="s">
        <v>333</v>
      </c>
      <c r="C77" s="376" t="s">
        <v>334</v>
      </c>
      <c r="D77" s="390"/>
      <c r="E77" s="390"/>
      <c r="F77" s="390"/>
      <c r="G77" s="390"/>
      <c r="H77" s="390"/>
      <c r="I77" s="390"/>
      <c r="J77" s="390">
        <v>2</v>
      </c>
      <c r="K77" s="445">
        <f t="shared" si="105"/>
        <v>2</v>
      </c>
      <c r="M77" s="415"/>
    </row>
    <row r="78" ht="15" customHeight="1">
      <c r="A78" s="373">
        <v>6</v>
      </c>
      <c r="B78" s="374" t="s">
        <v>765</v>
      </c>
      <c r="C78" s="374" t="s">
        <v>824</v>
      </c>
      <c r="D78" s="390"/>
      <c r="E78" s="390"/>
      <c r="F78" s="390"/>
      <c r="G78" s="390"/>
      <c r="H78" s="390"/>
      <c r="I78" s="390">
        <v>1</v>
      </c>
      <c r="J78" s="390"/>
      <c r="K78" s="445">
        <f t="shared" si="105"/>
        <v>1</v>
      </c>
      <c r="M78" s="415"/>
    </row>
    <row r="79" ht="16.5" customHeight="1">
      <c r="A79" s="373">
        <v>7</v>
      </c>
      <c r="B79" s="376" t="s">
        <v>694</v>
      </c>
      <c r="C79" s="376" t="s">
        <v>695</v>
      </c>
      <c r="D79" s="390"/>
      <c r="E79" s="390">
        <v>8</v>
      </c>
      <c r="F79" s="390">
        <v>17</v>
      </c>
      <c r="G79" s="390"/>
      <c r="H79" s="390"/>
      <c r="I79" s="390">
        <v>1</v>
      </c>
      <c r="J79" s="390">
        <v>3</v>
      </c>
      <c r="K79" s="445">
        <f t="shared" si="105"/>
        <v>29</v>
      </c>
      <c r="M79" s="415"/>
    </row>
    <row r="80" ht="16.5" customHeight="1">
      <c r="A80" s="373">
        <v>8</v>
      </c>
      <c r="B80" s="376" t="s">
        <v>103</v>
      </c>
      <c r="C80" s="376" t="s">
        <v>943</v>
      </c>
      <c r="D80" s="390"/>
      <c r="E80" s="390"/>
      <c r="F80" s="390"/>
      <c r="G80" s="390"/>
      <c r="H80" s="390"/>
      <c r="I80" s="390">
        <v>1</v>
      </c>
      <c r="J80" s="390">
        <v>2</v>
      </c>
      <c r="K80" s="445">
        <f t="shared" si="105"/>
        <v>3</v>
      </c>
      <c r="M80" s="415"/>
    </row>
    <row r="81" ht="18.75" customHeight="1">
      <c r="A81" s="374"/>
      <c r="B81" s="378" t="s">
        <v>348</v>
      </c>
      <c r="C81" s="378"/>
      <c r="D81" s="445">
        <f>SUM(D73:D80)</f>
        <v>0</v>
      </c>
      <c r="E81" s="445">
        <f>SUM(E73:E80)</f>
        <v>8</v>
      </c>
      <c r="F81" s="445">
        <f>SUM(F73:F80)</f>
        <v>18</v>
      </c>
      <c r="G81" s="445">
        <f>SUM(G73:G80)</f>
        <v>0</v>
      </c>
      <c r="H81" s="445">
        <f>SUM(H73:H80)</f>
        <v>0</v>
      </c>
      <c r="I81" s="390">
        <f>SUM(I73:I80)</f>
        <v>5</v>
      </c>
      <c r="J81" s="390">
        <f>SUM(J73:J80)</f>
        <v>11</v>
      </c>
      <c r="K81" s="446">
        <f>SUM(K73:K80)</f>
        <v>42</v>
      </c>
    </row>
    <row r="82" ht="24.75" customHeight="1">
      <c r="A82" s="366" t="s">
        <v>944</v>
      </c>
      <c r="B82" s="395"/>
      <c r="C82" s="395"/>
      <c r="D82" s="395"/>
      <c r="E82" s="395"/>
      <c r="F82" s="395"/>
      <c r="G82" s="395"/>
      <c r="H82" s="395"/>
      <c r="I82" s="395"/>
      <c r="J82" s="395"/>
      <c r="K82" s="395"/>
      <c r="M82" s="6"/>
    </row>
    <row r="83" s="415" customFormat="1" ht="16.5" customHeight="1">
      <c r="A83" s="373">
        <v>1</v>
      </c>
      <c r="B83" s="374" t="s">
        <v>240</v>
      </c>
      <c r="C83" s="374" t="s">
        <v>942</v>
      </c>
      <c r="D83" s="390"/>
      <c r="E83" s="390"/>
      <c r="F83" s="390">
        <v>1</v>
      </c>
      <c r="G83" s="390"/>
      <c r="H83" s="390"/>
      <c r="I83" s="390"/>
      <c r="J83" s="390">
        <v>3</v>
      </c>
      <c r="K83" s="445">
        <f t="shared" ref="K83:K92" si="106">SUM(D83:J83)</f>
        <v>4</v>
      </c>
      <c r="M83" s="6"/>
    </row>
    <row r="84" s="415" customFormat="1" ht="16.5" customHeight="1">
      <c r="A84" s="373">
        <v>2</v>
      </c>
      <c r="B84" s="452" t="s">
        <v>315</v>
      </c>
      <c r="C84" s="452" t="s">
        <v>945</v>
      </c>
      <c r="D84" s="390"/>
      <c r="E84" s="390"/>
      <c r="F84" s="390">
        <v>6</v>
      </c>
      <c r="G84" s="390"/>
      <c r="H84" s="390"/>
      <c r="I84" s="390"/>
      <c r="J84" s="390"/>
      <c r="K84" s="445">
        <f t="shared" si="106"/>
        <v>6</v>
      </c>
      <c r="M84" s="6"/>
    </row>
    <row r="85" s="415" customFormat="1" ht="13.5" customHeight="1">
      <c r="A85" s="373">
        <v>3</v>
      </c>
      <c r="B85" s="452" t="s">
        <v>495</v>
      </c>
      <c r="C85" s="452" t="s">
        <v>496</v>
      </c>
      <c r="D85" s="390"/>
      <c r="E85" s="390"/>
      <c r="F85" s="390"/>
      <c r="G85" s="390"/>
      <c r="H85" s="390"/>
      <c r="I85" s="390">
        <v>1</v>
      </c>
      <c r="J85" s="390"/>
      <c r="K85" s="445">
        <f t="shared" si="106"/>
        <v>1</v>
      </c>
      <c r="M85" s="6"/>
    </row>
    <row r="86" s="415" customFormat="1" ht="15.949999999999999" customHeight="1">
      <c r="A86" s="373">
        <v>4</v>
      </c>
      <c r="B86" s="452" t="s">
        <v>946</v>
      </c>
      <c r="C86" s="452" t="s">
        <v>947</v>
      </c>
      <c r="D86" s="390"/>
      <c r="E86" s="390">
        <v>1</v>
      </c>
      <c r="F86" s="390">
        <v>1</v>
      </c>
      <c r="G86" s="390"/>
      <c r="H86" s="390"/>
      <c r="I86" s="390"/>
      <c r="J86" s="390"/>
      <c r="K86" s="445">
        <f t="shared" si="106"/>
        <v>2</v>
      </c>
      <c r="M86" s="6"/>
    </row>
    <row r="87" ht="36" customHeight="1">
      <c r="A87" s="373">
        <v>5</v>
      </c>
      <c r="B87" s="374" t="s">
        <v>501</v>
      </c>
      <c r="C87" s="374" t="s">
        <v>948</v>
      </c>
      <c r="D87" s="445"/>
      <c r="E87" s="390"/>
      <c r="F87" s="390"/>
      <c r="G87" s="445"/>
      <c r="H87" s="445"/>
      <c r="I87" s="390"/>
      <c r="J87" s="390">
        <v>1</v>
      </c>
      <c r="K87" s="445">
        <f t="shared" si="106"/>
        <v>1</v>
      </c>
      <c r="M87" s="415"/>
    </row>
    <row r="88" ht="20.25" customHeight="1">
      <c r="A88" s="373">
        <v>6</v>
      </c>
      <c r="B88" s="374" t="s">
        <v>816</v>
      </c>
      <c r="C88" s="374" t="s">
        <v>817</v>
      </c>
      <c r="D88" s="445"/>
      <c r="E88" s="390">
        <v>2</v>
      </c>
      <c r="F88" s="390">
        <v>2</v>
      </c>
      <c r="G88" s="445">
        <v>1</v>
      </c>
      <c r="H88" s="445"/>
      <c r="I88" s="390">
        <v>2</v>
      </c>
      <c r="J88" s="390">
        <v>1</v>
      </c>
      <c r="K88" s="445">
        <f t="shared" si="106"/>
        <v>8</v>
      </c>
      <c r="M88" s="415"/>
    </row>
    <row r="89" ht="15" customHeight="1">
      <c r="A89" s="373">
        <v>7</v>
      </c>
      <c r="B89" s="452" t="s">
        <v>698</v>
      </c>
      <c r="C89" s="452" t="s">
        <v>949</v>
      </c>
      <c r="D89" s="387"/>
      <c r="E89" s="373"/>
      <c r="F89" s="373">
        <v>1</v>
      </c>
      <c r="G89" s="373"/>
      <c r="H89" s="373"/>
      <c r="I89" s="373"/>
      <c r="J89" s="373"/>
      <c r="K89" s="445">
        <f t="shared" si="106"/>
        <v>1</v>
      </c>
      <c r="L89" s="415"/>
      <c r="M89" s="398"/>
      <c r="N89" s="415"/>
      <c r="O89" s="415"/>
    </row>
    <row r="90" ht="15" customHeight="1">
      <c r="A90" s="373">
        <v>8</v>
      </c>
      <c r="B90" s="452" t="s">
        <v>441</v>
      </c>
      <c r="C90" s="452" t="s">
        <v>442</v>
      </c>
      <c r="D90" s="387"/>
      <c r="E90" s="373">
        <v>2</v>
      </c>
      <c r="F90" s="373">
        <v>2</v>
      </c>
      <c r="G90" s="373"/>
      <c r="H90" s="373"/>
      <c r="I90" s="373"/>
      <c r="J90" s="373"/>
      <c r="K90" s="445">
        <f t="shared" si="106"/>
        <v>4</v>
      </c>
      <c r="L90" s="415"/>
      <c r="M90" s="398"/>
      <c r="N90" s="415"/>
      <c r="O90" s="415"/>
    </row>
    <row r="91" ht="15" customHeight="1">
      <c r="A91" s="373">
        <v>9</v>
      </c>
      <c r="B91" s="452" t="s">
        <v>441</v>
      </c>
      <c r="C91" s="452" t="s">
        <v>950</v>
      </c>
      <c r="D91" s="387"/>
      <c r="E91" s="373"/>
      <c r="F91" s="373"/>
      <c r="G91" s="373"/>
      <c r="H91" s="373"/>
      <c r="I91" s="373">
        <v>1</v>
      </c>
      <c r="J91" s="373"/>
      <c r="K91" s="445">
        <f t="shared" si="106"/>
        <v>1</v>
      </c>
      <c r="L91" s="415"/>
      <c r="M91" s="398"/>
      <c r="N91" s="415"/>
      <c r="O91" s="415"/>
    </row>
    <row r="92" ht="16.5" customHeight="1">
      <c r="A92" s="373">
        <v>10</v>
      </c>
      <c r="B92" s="376" t="s">
        <v>939</v>
      </c>
      <c r="C92" s="376" t="s">
        <v>940</v>
      </c>
      <c r="D92" s="387">
        <v>16</v>
      </c>
      <c r="E92" s="373"/>
      <c r="F92" s="373"/>
      <c r="G92" s="373"/>
      <c r="H92" s="373"/>
      <c r="I92" s="373"/>
      <c r="J92" s="373"/>
      <c r="K92" s="445">
        <f t="shared" si="106"/>
        <v>16</v>
      </c>
      <c r="L92" s="6"/>
      <c r="M92" s="415"/>
      <c r="N92" s="6"/>
      <c r="O92" s="6"/>
    </row>
    <row r="93" ht="18.75" customHeight="1">
      <c r="A93" s="374"/>
      <c r="B93" s="378" t="s">
        <v>348</v>
      </c>
      <c r="C93" s="378"/>
      <c r="D93" s="445">
        <f>SUM(D83:D92)</f>
        <v>16</v>
      </c>
      <c r="E93" s="445">
        <f>SUM(E83:E92)</f>
        <v>5</v>
      </c>
      <c r="F93" s="445">
        <f>SUM(F83:F92)</f>
        <v>13</v>
      </c>
      <c r="G93" s="445">
        <f>SUM(G83:G92)</f>
        <v>1</v>
      </c>
      <c r="H93" s="445">
        <f>SUM(H83:H92)</f>
        <v>0</v>
      </c>
      <c r="I93" s="445">
        <f>SUM(I83:I92)</f>
        <v>4</v>
      </c>
      <c r="J93" s="445">
        <f>SUM(J83:J92)</f>
        <v>5</v>
      </c>
      <c r="K93" s="446">
        <f>SUM(K83:K92)</f>
        <v>44</v>
      </c>
      <c r="M93" s="6"/>
    </row>
    <row r="94" ht="37.5" customHeight="1">
      <c r="A94" s="373"/>
      <c r="B94" s="460" t="s">
        <v>951</v>
      </c>
      <c r="C94" s="400"/>
      <c r="D94" s="375">
        <f>D93+D81+D71+D48+D18+D14</f>
        <v>17</v>
      </c>
      <c r="E94" s="375">
        <f>E93+E81+E71+E48+E18+E14</f>
        <v>53</v>
      </c>
      <c r="F94" s="375">
        <f>F93+F81+F71+F48+F18+F14</f>
        <v>94</v>
      </c>
      <c r="G94" s="375">
        <f>G93+G81+G71+G48+G18+G14</f>
        <v>38</v>
      </c>
      <c r="H94" s="375">
        <f>H93+H81+H71+H48+H18+H14</f>
        <v>0</v>
      </c>
      <c r="I94" s="375">
        <f>I93+I81+I71+I48+I18+I14</f>
        <v>44</v>
      </c>
      <c r="J94" s="375">
        <f>J93+J81+J71+J48+J18+J14</f>
        <v>41</v>
      </c>
      <c r="K94" s="471">
        <f>K93+K81+K71+K48+K18+K14</f>
        <v>287</v>
      </c>
      <c r="L94" s="6"/>
      <c r="M94" s="6"/>
      <c r="N94" s="6"/>
      <c r="O94" s="6"/>
    </row>
    <row r="95" ht="12.75" customHeight="1">
      <c r="A95" s="4"/>
      <c r="B95" s="4"/>
      <c r="C95" s="4"/>
      <c r="D95" s="364"/>
      <c r="E95" s="4"/>
      <c r="F95" s="4"/>
      <c r="G95" s="4"/>
      <c r="H95" s="4"/>
      <c r="I95" s="4"/>
      <c r="J95" s="4"/>
      <c r="K95" s="4"/>
    </row>
    <row r="96" ht="12.75" customHeight="1">
      <c r="A96" s="4"/>
      <c r="B96" s="4"/>
      <c r="C96" s="4"/>
      <c r="D96" s="364"/>
      <c r="E96" s="4"/>
      <c r="F96" s="4"/>
      <c r="G96" s="4"/>
      <c r="H96" s="4"/>
      <c r="I96" s="4"/>
      <c r="J96" s="4"/>
      <c r="K96" s="4"/>
    </row>
    <row r="97" ht="12.75" customHeight="1">
      <c r="B97" s="4"/>
      <c r="C97" s="4"/>
      <c r="D97" s="364"/>
      <c r="E97" s="4"/>
      <c r="F97" s="4"/>
      <c r="G97" s="4"/>
      <c r="H97" s="4"/>
      <c r="I97" s="4"/>
      <c r="J97" s="4"/>
      <c r="K97" s="4"/>
    </row>
    <row r="98" ht="12.75" customHeight="1">
      <c r="D98" s="364"/>
      <c r="E98" s="4"/>
      <c r="F98" s="4"/>
      <c r="G98" s="4"/>
      <c r="H98" s="4"/>
      <c r="I98" s="4"/>
      <c r="J98" s="4"/>
      <c r="K98" s="4"/>
    </row>
    <row r="99" ht="12.75" customHeight="1">
      <c r="D99" s="364"/>
      <c r="E99" s="4"/>
      <c r="F99" s="4"/>
      <c r="G99" s="4"/>
      <c r="H99" s="4"/>
      <c r="I99" s="4"/>
      <c r="J99" s="4"/>
      <c r="K99" s="4"/>
    </row>
    <row r="100" ht="12.75" customHeight="1">
      <c r="D100" s="364"/>
      <c r="E100" s="4"/>
      <c r="F100" s="4"/>
      <c r="G100" s="4"/>
      <c r="H100" s="4"/>
      <c r="I100" s="4"/>
      <c r="J100" s="4"/>
      <c r="K100" s="4"/>
    </row>
    <row r="101" ht="12.75" customHeight="1">
      <c r="D101" s="364"/>
      <c r="E101" s="4"/>
      <c r="F101" s="4"/>
      <c r="G101" s="4"/>
      <c r="H101" s="4"/>
      <c r="I101" s="4"/>
      <c r="J101" s="4"/>
      <c r="K101" s="4"/>
    </row>
    <row r="102" ht="12.75" customHeight="1">
      <c r="D102" s="364"/>
      <c r="E102" s="4"/>
      <c r="F102" s="4"/>
      <c r="G102" s="4"/>
      <c r="H102" s="4"/>
      <c r="I102" s="4"/>
      <c r="J102" s="4"/>
      <c r="K102" s="4"/>
    </row>
    <row r="103" ht="12.75" customHeight="1">
      <c r="D103" s="364"/>
      <c r="E103" s="4"/>
      <c r="F103" s="4"/>
      <c r="G103" s="4"/>
      <c r="H103" s="4"/>
      <c r="I103" s="4"/>
      <c r="J103" s="4"/>
      <c r="K103" s="4"/>
    </row>
    <row r="104" ht="12.75" customHeight="1">
      <c r="D104" s="364"/>
      <c r="E104" s="4"/>
      <c r="F104" s="4"/>
      <c r="G104" s="4"/>
      <c r="H104" s="4"/>
      <c r="I104" s="4"/>
      <c r="J104" s="4"/>
      <c r="K104" s="4"/>
    </row>
    <row r="105" ht="12.75" customHeight="1">
      <c r="B105" s="4"/>
      <c r="C105" s="4"/>
      <c r="D105" s="364"/>
      <c r="E105" s="4"/>
      <c r="F105" s="4"/>
      <c r="G105" s="4"/>
      <c r="H105" s="4"/>
      <c r="I105" s="4"/>
      <c r="J105" s="4"/>
      <c r="K105" s="4"/>
    </row>
    <row r="106" ht="12.75" customHeight="1">
      <c r="D106" s="364"/>
      <c r="E106" s="4"/>
      <c r="F106" s="4"/>
      <c r="G106" s="4"/>
      <c r="H106" s="4"/>
      <c r="I106" s="4"/>
      <c r="J106" s="4"/>
      <c r="K106" s="4"/>
    </row>
    <row r="107" ht="12.75" customHeight="1">
      <c r="D107" s="364"/>
      <c r="E107" s="4"/>
      <c r="F107" s="4"/>
      <c r="G107" s="4"/>
      <c r="H107" s="4"/>
      <c r="I107" s="4"/>
      <c r="J107" s="4"/>
      <c r="K107" s="4"/>
    </row>
    <row r="108" ht="12.75" customHeight="1">
      <c r="D108" s="364"/>
      <c r="E108" s="4"/>
      <c r="F108" s="4"/>
      <c r="G108" s="4"/>
      <c r="H108" s="4"/>
      <c r="I108" s="4"/>
      <c r="J108" s="4"/>
      <c r="K108" s="4"/>
    </row>
    <row r="109" ht="12.75" customHeight="1">
      <c r="D109" s="364"/>
      <c r="E109" s="4"/>
      <c r="F109" s="4"/>
      <c r="G109" s="4"/>
      <c r="H109" s="4"/>
      <c r="I109" s="4"/>
      <c r="J109" s="4"/>
      <c r="K109" s="4"/>
    </row>
    <row r="110" ht="12.75" customHeight="1">
      <c r="D110" s="364"/>
      <c r="E110" s="4"/>
      <c r="F110" s="4"/>
      <c r="G110" s="4"/>
      <c r="H110" s="4"/>
      <c r="I110" s="4"/>
      <c r="J110" s="4"/>
      <c r="K110" s="4"/>
    </row>
    <row r="111" ht="12.75" customHeight="1">
      <c r="D111" s="364"/>
      <c r="E111" s="4"/>
      <c r="F111" s="4"/>
      <c r="G111" s="4"/>
      <c r="H111" s="4"/>
      <c r="I111" s="4"/>
      <c r="J111" s="4"/>
      <c r="K111" s="4"/>
    </row>
    <row r="112" ht="12.75" customHeight="1">
      <c r="D112" s="364"/>
      <c r="E112" s="4"/>
      <c r="F112" s="4"/>
      <c r="G112" s="4"/>
      <c r="H112" s="4"/>
      <c r="I112" s="4"/>
      <c r="J112" s="4"/>
      <c r="K112" s="4"/>
    </row>
    <row r="113" ht="12.75" customHeight="1">
      <c r="D113" s="364"/>
      <c r="E113" s="4"/>
      <c r="F113" s="4"/>
      <c r="G113" s="4"/>
      <c r="H113" s="4"/>
      <c r="I113" s="4"/>
      <c r="J113" s="4"/>
      <c r="K113" s="4"/>
    </row>
    <row r="114" ht="12.75" customHeight="1">
      <c r="D114" s="364"/>
      <c r="E114" s="4"/>
      <c r="F114" s="4"/>
      <c r="G114" s="4"/>
      <c r="H114" s="4"/>
      <c r="I114" s="4"/>
      <c r="J114" s="4"/>
      <c r="K114" s="4"/>
    </row>
    <row r="115" ht="12.75" customHeight="1">
      <c r="D115" s="364"/>
      <c r="E115" s="4"/>
      <c r="F115" s="4"/>
      <c r="G115" s="4"/>
      <c r="H115" s="4"/>
      <c r="I115" s="4"/>
      <c r="J115" s="4"/>
      <c r="K115" s="4"/>
    </row>
    <row r="116" ht="12.75" customHeight="1">
      <c r="D116" s="364"/>
      <c r="E116" s="4"/>
      <c r="F116" s="4"/>
      <c r="G116" s="4"/>
      <c r="H116" s="4"/>
      <c r="I116" s="4"/>
      <c r="J116" s="4"/>
      <c r="K116" s="4"/>
    </row>
    <row r="117" ht="12.75" customHeight="1">
      <c r="D117" s="364"/>
      <c r="E117" s="4"/>
      <c r="F117" s="4"/>
      <c r="G117" s="4"/>
      <c r="H117" s="4"/>
      <c r="I117" s="4"/>
      <c r="J117" s="4"/>
      <c r="K117" s="4"/>
    </row>
    <row r="118" ht="12.75" customHeight="1">
      <c r="D118" s="364"/>
      <c r="E118" s="4"/>
      <c r="F118" s="4"/>
      <c r="G118" s="4"/>
      <c r="H118" s="4"/>
      <c r="I118" s="4"/>
      <c r="J118" s="4"/>
      <c r="K118" s="4"/>
    </row>
    <row r="119" ht="12.75" customHeight="1">
      <c r="D119" s="364"/>
      <c r="E119" s="4"/>
      <c r="F119" s="4"/>
      <c r="G119" s="4"/>
      <c r="H119" s="4"/>
      <c r="I119" s="4"/>
      <c r="J119" s="4"/>
      <c r="K119" s="4"/>
    </row>
    <row r="120" ht="12.75" customHeight="1">
      <c r="D120" s="364"/>
      <c r="E120" s="4"/>
      <c r="F120" s="4"/>
      <c r="G120" s="4"/>
      <c r="H120" s="4"/>
      <c r="I120" s="4"/>
      <c r="J120" s="4"/>
      <c r="K120" s="4"/>
    </row>
    <row r="121" ht="12.75" customHeight="1">
      <c r="D121" s="364"/>
      <c r="E121" s="4"/>
      <c r="F121" s="4"/>
      <c r="G121" s="4"/>
      <c r="H121" s="4"/>
      <c r="I121" s="4"/>
      <c r="J121" s="4"/>
      <c r="K121" s="4"/>
    </row>
    <row r="122" ht="12.75" customHeight="1">
      <c r="D122" s="364"/>
      <c r="E122" s="4"/>
      <c r="F122" s="4"/>
      <c r="G122" s="4"/>
      <c r="H122" s="4"/>
      <c r="I122" s="4"/>
      <c r="J122" s="4"/>
      <c r="K122" s="4"/>
    </row>
    <row r="123" ht="12.75" customHeight="1">
      <c r="D123" s="364"/>
      <c r="E123" s="4"/>
      <c r="F123" s="4"/>
      <c r="G123" s="4"/>
      <c r="H123" s="4"/>
      <c r="I123" s="4"/>
      <c r="J123" s="4"/>
      <c r="K123" s="4"/>
    </row>
    <row r="124" ht="12.75" customHeight="1">
      <c r="D124" s="364"/>
      <c r="E124" s="4"/>
      <c r="F124" s="4"/>
      <c r="G124" s="4"/>
      <c r="H124" s="4"/>
      <c r="I124" s="4"/>
      <c r="J124" s="4"/>
      <c r="K124" s="4"/>
    </row>
    <row r="125" ht="12.75" customHeight="1">
      <c r="D125" s="364"/>
      <c r="E125" s="4"/>
      <c r="F125" s="4"/>
      <c r="G125" s="4"/>
      <c r="H125" s="4"/>
      <c r="I125" s="4"/>
      <c r="J125" s="4"/>
      <c r="K125" s="4"/>
    </row>
    <row r="126" ht="12.75" customHeight="1">
      <c r="D126" s="364"/>
      <c r="E126" s="4"/>
      <c r="F126" s="4"/>
      <c r="G126" s="4"/>
      <c r="H126" s="4"/>
      <c r="I126" s="4"/>
      <c r="J126" s="4"/>
      <c r="K126" s="4"/>
    </row>
    <row r="127" ht="12.75" customHeight="1">
      <c r="D127" s="364"/>
      <c r="E127" s="4"/>
      <c r="F127" s="4"/>
      <c r="G127" s="4"/>
      <c r="H127" s="4"/>
      <c r="I127" s="4"/>
      <c r="J127" s="4"/>
      <c r="K127" s="4"/>
    </row>
    <row r="128" ht="12.75" customHeight="1">
      <c r="D128" s="364"/>
      <c r="E128" s="4"/>
      <c r="F128" s="4"/>
      <c r="G128" s="4"/>
      <c r="H128" s="4"/>
      <c r="I128" s="4"/>
      <c r="J128" s="4"/>
      <c r="K128" s="4"/>
    </row>
    <row r="129" ht="12.75" customHeight="1">
      <c r="D129" s="364"/>
      <c r="E129" s="4"/>
      <c r="F129" s="4"/>
      <c r="G129" s="4"/>
      <c r="H129" s="4"/>
      <c r="I129" s="4"/>
      <c r="J129" s="4"/>
      <c r="K129" s="4"/>
    </row>
    <row r="130" ht="12.75" customHeight="1">
      <c r="D130" s="364"/>
      <c r="E130" s="4"/>
      <c r="F130" s="4"/>
      <c r="G130" s="4"/>
      <c r="H130" s="4"/>
      <c r="I130" s="4"/>
      <c r="J130" s="4"/>
      <c r="K130" s="4"/>
    </row>
    <row r="131" ht="12.75" customHeight="1">
      <c r="D131" s="364"/>
      <c r="E131" s="4"/>
      <c r="F131" s="4"/>
      <c r="G131" s="4"/>
      <c r="H131" s="4"/>
      <c r="I131" s="4"/>
      <c r="J131" s="4"/>
      <c r="K131" s="4"/>
    </row>
    <row r="132" ht="12.75" customHeight="1">
      <c r="D132" s="364"/>
      <c r="E132" s="4"/>
      <c r="F132" s="4"/>
      <c r="G132" s="4"/>
      <c r="H132" s="4"/>
      <c r="I132" s="4"/>
      <c r="J132" s="4"/>
      <c r="K132" s="4"/>
    </row>
    <row r="133" ht="12.75" customHeight="1">
      <c r="D133" s="364"/>
      <c r="E133" s="4"/>
      <c r="F133" s="4"/>
      <c r="G133" s="4"/>
      <c r="H133" s="4"/>
      <c r="I133" s="4"/>
      <c r="J133" s="4"/>
      <c r="K133" s="4"/>
    </row>
    <row r="134" ht="12.75" customHeight="1">
      <c r="D134" s="364"/>
      <c r="E134" s="4"/>
      <c r="F134" s="4"/>
      <c r="G134" s="4"/>
      <c r="H134" s="4"/>
      <c r="I134" s="4"/>
      <c r="J134" s="4"/>
      <c r="K134" s="4"/>
    </row>
    <row r="135" ht="12.75" customHeight="1">
      <c r="D135" s="364"/>
      <c r="E135" s="4"/>
      <c r="F135" s="4"/>
      <c r="G135" s="4"/>
      <c r="H135" s="4"/>
      <c r="I135" s="4"/>
      <c r="J135" s="4"/>
      <c r="K135" s="4"/>
    </row>
    <row r="136" ht="12.75" customHeight="1">
      <c r="D136" s="364"/>
      <c r="E136" s="4"/>
      <c r="F136" s="4"/>
      <c r="G136" s="4"/>
      <c r="H136" s="4"/>
      <c r="I136" s="4"/>
      <c r="J136" s="4"/>
      <c r="K136" s="4"/>
    </row>
    <row r="137" ht="12.75" customHeight="1">
      <c r="D137" s="364"/>
      <c r="E137" s="4"/>
      <c r="F137" s="4"/>
      <c r="G137" s="4"/>
      <c r="H137" s="4"/>
      <c r="I137" s="4"/>
      <c r="J137" s="4"/>
      <c r="K137" s="4"/>
    </row>
    <row r="138" ht="12.75" customHeight="1">
      <c r="D138" s="364"/>
      <c r="E138" s="4"/>
      <c r="F138" s="4"/>
      <c r="G138" s="4"/>
      <c r="H138" s="4"/>
      <c r="I138" s="4"/>
      <c r="J138" s="4"/>
      <c r="K138" s="4"/>
    </row>
    <row r="139" ht="12.75" customHeight="1">
      <c r="D139" s="364"/>
      <c r="E139" s="4"/>
      <c r="F139" s="4"/>
      <c r="G139" s="4"/>
      <c r="H139" s="4"/>
      <c r="I139" s="4"/>
      <c r="J139" s="4"/>
      <c r="K139" s="4"/>
    </row>
  </sheetData>
  <mergeCells count="10">
    <mergeCell ref="A1:K1"/>
    <mergeCell ref="B2:B3"/>
    <mergeCell ref="D2:J2"/>
    <mergeCell ref="K2:K3"/>
    <mergeCell ref="A4:K4"/>
    <mergeCell ref="A15:K15"/>
    <mergeCell ref="A19:K19"/>
    <mergeCell ref="A49:K49"/>
    <mergeCell ref="A72:K72"/>
    <mergeCell ref="A82:K82"/>
  </mergeCells>
  <printOptions headings="0" gridLines="0"/>
  <pageMargins left="0.39375000000000004" right="0.39375000000000004" top="0.39375000000000004" bottom="0.39375000000000004" header="0.51180599999999998" footer="0.51180599999999998"/>
  <pageSetup blackAndWhite="0" cellComments="none" copies="1" draft="0" errors="displayed" firstPageNumber="0" fitToHeight="1" fitToWidth="1" horizontalDpi="300" orientation="portrait" pageOrder="downThenOver" paperSize="9" scale="86" useFirstPageNumber="0" usePrinterDefaults="1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pane state="frozen" topLeftCell="A4" ySplit="3"/>
      <selection activeCell="A73" activeCellId="0" sqref="A73:J73"/>
    </sheetView>
  </sheetViews>
  <sheetFormatPr baseColWidth="8" customHeight="1" defaultRowHeight="12.75"/>
  <cols>
    <col customWidth="1" min="1" max="1" style="472" width="4.5703100000000001"/>
    <col customWidth="1" min="2" max="2" style="472" width="33.00390625"/>
    <col customWidth="1" min="3" max="3" style="472" width="28.28125"/>
    <col customWidth="1" min="4" max="5" style="472" width="4.7109399999999999"/>
    <col customWidth="1" min="6" max="6" style="472" width="5.8554700000000004"/>
    <col customWidth="1" min="7" max="7" style="472" width="6.8554700000000004"/>
    <col customWidth="1" min="8" max="8" style="472" width="5.8554700000000004"/>
    <col customWidth="1" min="9" max="10" style="472" width="6"/>
    <col customWidth="1" min="11" max="11" style="472" width="7.5703100000000001"/>
    <col customWidth="1" min="12" max="258" style="398" width="9.1406299999999998"/>
    <col min="259" max="16384" width="9.140625"/>
  </cols>
  <sheetData>
    <row r="1" s="405" customFormat="1" ht="44.25" customHeight="1">
      <c r="A1" s="443" t="s">
        <v>319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ht="21.75" customHeight="1">
      <c r="A2" s="369" t="s">
        <v>498</v>
      </c>
      <c r="B2" s="369" t="s">
        <v>321</v>
      </c>
      <c r="C2" s="369"/>
      <c r="D2" s="369" t="s">
        <v>5</v>
      </c>
      <c r="E2" s="369"/>
      <c r="F2" s="369"/>
      <c r="G2" s="369"/>
      <c r="H2" s="369"/>
      <c r="I2" s="369"/>
      <c r="J2" s="369"/>
      <c r="K2" s="369" t="s">
        <v>323</v>
      </c>
    </row>
    <row r="3" ht="30" customHeight="1">
      <c r="A3" s="369" t="s">
        <v>324</v>
      </c>
      <c r="B3" s="369"/>
      <c r="C3" s="369"/>
      <c r="D3" s="369">
        <v>1</v>
      </c>
      <c r="E3" s="369">
        <v>2</v>
      </c>
      <c r="F3" s="369">
        <v>3</v>
      </c>
      <c r="G3" s="369">
        <v>4</v>
      </c>
      <c r="H3" s="369" t="s">
        <v>325</v>
      </c>
      <c r="I3" s="369" t="s">
        <v>7</v>
      </c>
      <c r="J3" s="369" t="s">
        <v>8</v>
      </c>
      <c r="K3" s="369"/>
    </row>
    <row r="4" ht="25.5" customHeight="1">
      <c r="A4" s="366" t="s">
        <v>952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</row>
    <row r="5" ht="15" customHeight="1">
      <c r="A5" s="373">
        <v>1</v>
      </c>
      <c r="B5" s="376" t="s">
        <v>710</v>
      </c>
      <c r="C5" s="376" t="s">
        <v>711</v>
      </c>
      <c r="D5" s="373"/>
      <c r="E5" s="373"/>
      <c r="F5" s="373">
        <v>1</v>
      </c>
      <c r="G5" s="373"/>
      <c r="H5" s="373"/>
      <c r="I5" s="373"/>
      <c r="J5" s="373">
        <v>1</v>
      </c>
      <c r="K5" s="445">
        <f t="shared" ref="K5:K9" si="107">SUM(D5:J5)</f>
        <v>2</v>
      </c>
    </row>
    <row r="6" ht="15" customHeight="1">
      <c r="A6" s="373">
        <v>2</v>
      </c>
      <c r="B6" s="376" t="s">
        <v>463</v>
      </c>
      <c r="C6" s="376" t="s">
        <v>464</v>
      </c>
      <c r="D6" s="373"/>
      <c r="E6" s="373"/>
      <c r="F6" s="373">
        <v>3</v>
      </c>
      <c r="G6" s="373"/>
      <c r="H6" s="373"/>
      <c r="I6" s="373"/>
      <c r="J6" s="373"/>
      <c r="K6" s="445">
        <f t="shared" si="107"/>
        <v>3</v>
      </c>
    </row>
    <row r="7" ht="15" customHeight="1">
      <c r="A7" s="373">
        <v>3</v>
      </c>
      <c r="B7" s="376" t="s">
        <v>443</v>
      </c>
      <c r="C7" s="376" t="s">
        <v>444</v>
      </c>
      <c r="D7" s="373"/>
      <c r="E7" s="373"/>
      <c r="F7" s="373">
        <v>1</v>
      </c>
      <c r="G7" s="373">
        <v>1</v>
      </c>
      <c r="H7" s="373"/>
      <c r="I7" s="373"/>
      <c r="J7" s="373"/>
      <c r="K7" s="445">
        <f t="shared" si="107"/>
        <v>2</v>
      </c>
    </row>
    <row r="8" ht="15" customHeight="1">
      <c r="A8" s="373">
        <v>4</v>
      </c>
      <c r="B8" s="376" t="s">
        <v>495</v>
      </c>
      <c r="C8" s="376" t="s">
        <v>496</v>
      </c>
      <c r="D8" s="373"/>
      <c r="E8" s="373">
        <v>1</v>
      </c>
      <c r="F8" s="373">
        <v>1</v>
      </c>
      <c r="G8" s="373"/>
      <c r="H8" s="373"/>
      <c r="I8" s="373"/>
      <c r="J8" s="373"/>
      <c r="K8" s="445">
        <f t="shared" si="107"/>
        <v>2</v>
      </c>
    </row>
    <row r="9" ht="15" customHeight="1">
      <c r="A9" s="373">
        <v>5</v>
      </c>
      <c r="B9" s="376" t="s">
        <v>333</v>
      </c>
      <c r="C9" s="376" t="s">
        <v>334</v>
      </c>
      <c r="D9" s="373"/>
      <c r="E9" s="373"/>
      <c r="F9" s="373">
        <v>3</v>
      </c>
      <c r="G9" s="373"/>
      <c r="H9" s="373"/>
      <c r="I9" s="373"/>
      <c r="J9" s="373"/>
      <c r="K9" s="445">
        <f t="shared" si="107"/>
        <v>3</v>
      </c>
    </row>
    <row r="10" ht="30" customHeight="1">
      <c r="A10" s="373">
        <v>7</v>
      </c>
      <c r="B10" s="376" t="s">
        <v>953</v>
      </c>
      <c r="C10" s="376" t="s">
        <v>954</v>
      </c>
      <c r="D10" s="373"/>
      <c r="E10" s="373">
        <v>2</v>
      </c>
      <c r="F10" s="373"/>
      <c r="G10" s="373"/>
      <c r="H10" s="373"/>
      <c r="I10" s="373"/>
      <c r="J10" s="373"/>
      <c r="K10" s="445">
        <f t="shared" ref="K10:K11" si="108">SUM(D10:J10)</f>
        <v>2</v>
      </c>
    </row>
    <row r="11" ht="32.25" customHeight="1">
      <c r="A11" s="373">
        <v>8</v>
      </c>
      <c r="B11" s="376" t="s">
        <v>955</v>
      </c>
      <c r="C11" s="376" t="s">
        <v>956</v>
      </c>
      <c r="D11" s="373"/>
      <c r="E11" s="373"/>
      <c r="F11" s="373"/>
      <c r="G11" s="373">
        <v>1</v>
      </c>
      <c r="H11" s="373"/>
      <c r="I11" s="373"/>
      <c r="J11" s="373"/>
      <c r="K11" s="445">
        <f t="shared" si="108"/>
        <v>1</v>
      </c>
    </row>
    <row r="12" ht="23.25" customHeight="1">
      <c r="A12" s="373"/>
      <c r="B12" s="378" t="s">
        <v>348</v>
      </c>
      <c r="C12" s="378"/>
      <c r="D12" s="448">
        <f>SUM(D5:D7)</f>
        <v>0</v>
      </c>
      <c r="E12" s="448">
        <f>SUM(E5:E7)</f>
        <v>0</v>
      </c>
      <c r="F12" s="448">
        <f>SUM(F5:F11)</f>
        <v>9</v>
      </c>
      <c r="G12" s="448">
        <f>SUM(G5:G11)</f>
        <v>2</v>
      </c>
      <c r="H12" s="448">
        <f>SUM(H5:H11)</f>
        <v>0</v>
      </c>
      <c r="I12" s="448">
        <f>SUM(I5:I11)</f>
        <v>0</v>
      </c>
      <c r="J12" s="448">
        <f>SUM(J5:J11)</f>
        <v>1</v>
      </c>
      <c r="K12" s="448">
        <f>SUM(K5:K11)</f>
        <v>15</v>
      </c>
    </row>
    <row r="13" ht="25.5" customHeight="1">
      <c r="A13" s="366" t="s">
        <v>957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</row>
    <row r="14" ht="15.75" customHeight="1">
      <c r="A14" s="373">
        <v>1</v>
      </c>
      <c r="B14" s="376" t="s">
        <v>710</v>
      </c>
      <c r="C14" s="376" t="s">
        <v>711</v>
      </c>
      <c r="D14" s="473"/>
      <c r="E14" s="473"/>
      <c r="F14" s="473"/>
      <c r="G14" s="373">
        <v>1</v>
      </c>
      <c r="H14" s="373">
        <v>6</v>
      </c>
      <c r="I14" s="473"/>
      <c r="J14" s="473"/>
      <c r="K14" s="445">
        <f t="shared" ref="K14:K19" si="109">SUM(D14:J14)</f>
        <v>7</v>
      </c>
    </row>
    <row r="15" ht="15" customHeight="1">
      <c r="A15" s="373">
        <v>2</v>
      </c>
      <c r="B15" s="376" t="s">
        <v>443</v>
      </c>
      <c r="C15" s="376" t="s">
        <v>444</v>
      </c>
      <c r="D15" s="373"/>
      <c r="E15" s="373"/>
      <c r="F15" s="373">
        <v>7</v>
      </c>
      <c r="G15" s="373">
        <v>8</v>
      </c>
      <c r="H15" s="373">
        <v>6</v>
      </c>
      <c r="I15" s="373"/>
      <c r="J15" s="373"/>
      <c r="K15" s="445">
        <f t="shared" si="109"/>
        <v>21</v>
      </c>
    </row>
    <row r="16" ht="15" customHeight="1">
      <c r="A16" s="373">
        <v>3</v>
      </c>
      <c r="B16" s="376" t="s">
        <v>333</v>
      </c>
      <c r="C16" s="376" t="s">
        <v>334</v>
      </c>
      <c r="D16" s="373"/>
      <c r="E16" s="373"/>
      <c r="F16" s="373">
        <v>4</v>
      </c>
      <c r="G16" s="373">
        <v>4</v>
      </c>
      <c r="H16" s="373">
        <v>3</v>
      </c>
      <c r="I16" s="373"/>
      <c r="J16" s="373"/>
      <c r="K16" s="445">
        <f t="shared" si="109"/>
        <v>11</v>
      </c>
    </row>
    <row r="17" ht="15" customHeight="1">
      <c r="A17" s="373">
        <v>4</v>
      </c>
      <c r="B17" s="474" t="s">
        <v>465</v>
      </c>
      <c r="C17" s="376" t="s">
        <v>466</v>
      </c>
      <c r="D17" s="373">
        <v>1</v>
      </c>
      <c r="E17" s="373"/>
      <c r="F17" s="373"/>
      <c r="G17" s="373">
        <v>1</v>
      </c>
      <c r="H17" s="373"/>
      <c r="I17" s="373"/>
      <c r="J17" s="373"/>
      <c r="K17" s="445">
        <f t="shared" si="109"/>
        <v>2</v>
      </c>
    </row>
    <row r="18" ht="15" customHeight="1">
      <c r="A18" s="373">
        <v>5</v>
      </c>
      <c r="B18" s="376" t="s">
        <v>958</v>
      </c>
      <c r="C18" s="376" t="s">
        <v>451</v>
      </c>
      <c r="D18" s="373"/>
      <c r="E18" s="373">
        <v>1</v>
      </c>
      <c r="F18" s="373">
        <v>1</v>
      </c>
      <c r="G18" s="373">
        <v>1</v>
      </c>
      <c r="H18" s="373"/>
      <c r="I18" s="373"/>
      <c r="J18" s="373"/>
      <c r="K18" s="445">
        <f t="shared" si="109"/>
        <v>3</v>
      </c>
    </row>
    <row r="19" ht="15" customHeight="1">
      <c r="A19" s="373">
        <v>6</v>
      </c>
      <c r="B19" s="376" t="s">
        <v>953</v>
      </c>
      <c r="C19" s="376" t="s">
        <v>954</v>
      </c>
      <c r="D19" s="373"/>
      <c r="E19" s="373"/>
      <c r="F19" s="373"/>
      <c r="G19" s="373">
        <v>2</v>
      </c>
      <c r="H19" s="373"/>
      <c r="I19" s="373"/>
      <c r="J19" s="373"/>
      <c r="K19" s="445">
        <f t="shared" si="109"/>
        <v>2</v>
      </c>
    </row>
    <row r="20" ht="23.25" customHeight="1">
      <c r="A20" s="373"/>
      <c r="B20" s="378" t="s">
        <v>348</v>
      </c>
      <c r="C20" s="378"/>
      <c r="D20" s="448">
        <f>SUM(D14:D19)</f>
        <v>1</v>
      </c>
      <c r="E20" s="448">
        <f>SUM(E14:E19)</f>
        <v>1</v>
      </c>
      <c r="F20" s="448">
        <f>SUM(F14:F19)</f>
        <v>12</v>
      </c>
      <c r="G20" s="448">
        <f>SUM(G14:G19)</f>
        <v>17</v>
      </c>
      <c r="H20" s="448">
        <f>SUM(H14:H19)</f>
        <v>15</v>
      </c>
      <c r="I20" s="448">
        <f>SUM(I14:I19)</f>
        <v>0</v>
      </c>
      <c r="J20" s="448">
        <f>SUM(J14:J19)</f>
        <v>0</v>
      </c>
      <c r="K20" s="446">
        <f>SUM(K14:K19)</f>
        <v>46</v>
      </c>
    </row>
    <row r="21" ht="25.5" customHeight="1">
      <c r="A21" s="366" t="s">
        <v>959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</row>
    <row r="22" s="475" customFormat="1" ht="15" customHeight="1">
      <c r="A22" s="373">
        <v>1</v>
      </c>
      <c r="B22" s="374" t="s">
        <v>503</v>
      </c>
      <c r="C22" s="374" t="s">
        <v>504</v>
      </c>
      <c r="D22" s="374"/>
      <c r="E22" s="373"/>
      <c r="F22" s="373">
        <v>1</v>
      </c>
      <c r="G22" s="373"/>
      <c r="H22" s="373"/>
      <c r="I22" s="373"/>
      <c r="J22" s="373"/>
      <c r="K22" s="375">
        <f t="shared" ref="K22:K28" si="110">SUM(D22:J22)</f>
        <v>1</v>
      </c>
    </row>
    <row r="23" ht="15" customHeight="1">
      <c r="A23" s="373">
        <v>2</v>
      </c>
      <c r="B23" s="376" t="s">
        <v>333</v>
      </c>
      <c r="C23" s="376" t="s">
        <v>334</v>
      </c>
      <c r="D23" s="373"/>
      <c r="E23" s="373"/>
      <c r="F23" s="373"/>
      <c r="G23" s="373"/>
      <c r="H23" s="373"/>
      <c r="I23" s="373"/>
      <c r="J23" s="373">
        <v>1</v>
      </c>
      <c r="K23" s="445">
        <f t="shared" si="110"/>
        <v>1</v>
      </c>
    </row>
    <row r="24" ht="34.5" customHeight="1">
      <c r="A24" s="373">
        <v>3</v>
      </c>
      <c r="B24" s="374" t="s">
        <v>960</v>
      </c>
      <c r="C24" s="374" t="s">
        <v>961</v>
      </c>
      <c r="D24" s="373"/>
      <c r="E24" s="373"/>
      <c r="F24" s="373"/>
      <c r="G24" s="373"/>
      <c r="H24" s="373"/>
      <c r="I24" s="373">
        <v>1</v>
      </c>
      <c r="J24" s="373"/>
      <c r="K24" s="445">
        <f t="shared" si="110"/>
        <v>1</v>
      </c>
    </row>
    <row r="25" ht="34.5" customHeight="1">
      <c r="A25" s="373">
        <v>4</v>
      </c>
      <c r="B25" s="374" t="s">
        <v>962</v>
      </c>
      <c r="C25" s="374" t="s">
        <v>963</v>
      </c>
      <c r="D25" s="373"/>
      <c r="E25" s="373"/>
      <c r="F25" s="373">
        <v>2</v>
      </c>
      <c r="G25" s="373"/>
      <c r="H25" s="373"/>
      <c r="I25" s="373">
        <v>1</v>
      </c>
      <c r="J25" s="373"/>
      <c r="K25" s="445">
        <f t="shared" si="110"/>
        <v>3</v>
      </c>
    </row>
    <row r="26" ht="15" customHeight="1">
      <c r="A26" s="373">
        <v>5</v>
      </c>
      <c r="B26" s="376" t="s">
        <v>710</v>
      </c>
      <c r="C26" s="376" t="s">
        <v>711</v>
      </c>
      <c r="D26" s="373"/>
      <c r="E26" s="373">
        <v>1</v>
      </c>
      <c r="F26" s="373">
        <v>6</v>
      </c>
      <c r="G26" s="373">
        <v>7</v>
      </c>
      <c r="H26" s="373"/>
      <c r="I26" s="373">
        <v>3</v>
      </c>
      <c r="J26" s="373">
        <v>4</v>
      </c>
      <c r="K26" s="445">
        <f t="shared" si="110"/>
        <v>21</v>
      </c>
    </row>
    <row r="27" ht="15" customHeight="1">
      <c r="A27" s="373">
        <v>6</v>
      </c>
      <c r="B27" s="376" t="s">
        <v>443</v>
      </c>
      <c r="C27" s="376" t="s">
        <v>444</v>
      </c>
      <c r="D27" s="373"/>
      <c r="E27" s="373"/>
      <c r="F27" s="373">
        <v>3</v>
      </c>
      <c r="G27" s="373">
        <v>2</v>
      </c>
      <c r="H27" s="373"/>
      <c r="I27" s="373">
        <v>2</v>
      </c>
      <c r="J27" s="373">
        <v>2</v>
      </c>
      <c r="K27" s="445">
        <f t="shared" si="110"/>
        <v>9</v>
      </c>
    </row>
    <row r="28" ht="15" customHeight="1">
      <c r="A28" s="373">
        <v>7</v>
      </c>
      <c r="B28" s="374" t="s">
        <v>964</v>
      </c>
      <c r="C28" s="374" t="s">
        <v>965</v>
      </c>
      <c r="D28" s="373"/>
      <c r="E28" s="373"/>
      <c r="F28" s="373"/>
      <c r="G28" s="373">
        <v>1</v>
      </c>
      <c r="H28" s="373"/>
      <c r="I28" s="373"/>
      <c r="J28" s="373"/>
      <c r="K28" s="445">
        <f t="shared" si="110"/>
        <v>1</v>
      </c>
    </row>
    <row r="29" ht="23.25" customHeight="1">
      <c r="A29" s="373"/>
      <c r="B29" s="378" t="s">
        <v>348</v>
      </c>
      <c r="C29" s="378"/>
      <c r="D29" s="448">
        <f>SUM(D22:D28)</f>
        <v>0</v>
      </c>
      <c r="E29" s="448">
        <f>SUM(E22:E28)</f>
        <v>1</v>
      </c>
      <c r="F29" s="448">
        <f>SUM(F22:F28)</f>
        <v>12</v>
      </c>
      <c r="G29" s="448">
        <f>SUM(G22:G28)</f>
        <v>10</v>
      </c>
      <c r="H29" s="448">
        <f>SUM(H22:H28)</f>
        <v>0</v>
      </c>
      <c r="I29" s="448">
        <f>SUM(I22:I28)</f>
        <v>7</v>
      </c>
      <c r="J29" s="448">
        <f>SUM(J22:J28)</f>
        <v>7</v>
      </c>
      <c r="K29" s="446">
        <f>SUM(K22:K28)</f>
        <v>37</v>
      </c>
    </row>
    <row r="30" ht="25.5" customHeight="1">
      <c r="A30" s="366" t="s">
        <v>966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6"/>
    </row>
    <row r="31" ht="21" customHeight="1">
      <c r="A31" s="373">
        <v>1</v>
      </c>
      <c r="B31" s="376" t="s">
        <v>710</v>
      </c>
      <c r="C31" s="376" t="s">
        <v>711</v>
      </c>
      <c r="D31" s="387"/>
      <c r="E31" s="373"/>
      <c r="F31" s="373"/>
      <c r="G31" s="373">
        <v>1</v>
      </c>
      <c r="H31" s="373">
        <v>6</v>
      </c>
      <c r="I31" s="373"/>
      <c r="J31" s="373"/>
      <c r="K31" s="445">
        <f t="shared" ref="K31:K36" si="111">SUM(D31:J31)</f>
        <v>7</v>
      </c>
    </row>
    <row r="32" ht="15" customHeight="1">
      <c r="A32" s="373">
        <v>2</v>
      </c>
      <c r="B32" s="376" t="s">
        <v>443</v>
      </c>
      <c r="C32" s="376" t="s">
        <v>444</v>
      </c>
      <c r="D32" s="373"/>
      <c r="E32" s="373"/>
      <c r="F32" s="373">
        <v>7</v>
      </c>
      <c r="G32" s="373">
        <v>8</v>
      </c>
      <c r="H32" s="373">
        <v>8</v>
      </c>
      <c r="I32" s="373"/>
      <c r="J32" s="373"/>
      <c r="K32" s="445">
        <f t="shared" si="111"/>
        <v>23</v>
      </c>
    </row>
    <row r="33" ht="41.25" customHeight="1">
      <c r="A33" s="373"/>
      <c r="B33" s="374" t="s">
        <v>967</v>
      </c>
      <c r="C33" s="376" t="s">
        <v>961</v>
      </c>
      <c r="D33" s="373"/>
      <c r="E33" s="373"/>
      <c r="F33" s="373"/>
      <c r="G33" s="373"/>
      <c r="H33" s="373">
        <v>1</v>
      </c>
      <c r="I33" s="373"/>
      <c r="J33" s="373"/>
      <c r="K33" s="445"/>
    </row>
    <row r="34" ht="36.75" customHeight="1">
      <c r="A34" s="373">
        <v>3</v>
      </c>
      <c r="B34" s="374" t="s">
        <v>962</v>
      </c>
      <c r="C34" s="374" t="s">
        <v>963</v>
      </c>
      <c r="D34" s="373"/>
      <c r="E34" s="373"/>
      <c r="F34" s="373">
        <v>4</v>
      </c>
      <c r="G34" s="373"/>
      <c r="H34" s="373"/>
      <c r="I34" s="373"/>
      <c r="J34" s="373"/>
      <c r="K34" s="445">
        <f t="shared" si="111"/>
        <v>4</v>
      </c>
    </row>
    <row r="35" ht="36.75" customHeight="1">
      <c r="A35" s="373">
        <v>4</v>
      </c>
      <c r="B35" s="374" t="s">
        <v>398</v>
      </c>
      <c r="C35" s="374" t="s">
        <v>399</v>
      </c>
      <c r="D35" s="373"/>
      <c r="E35" s="373"/>
      <c r="F35" s="373">
        <v>1</v>
      </c>
      <c r="G35" s="373"/>
      <c r="H35" s="373"/>
      <c r="I35" s="373"/>
      <c r="J35" s="373"/>
      <c r="K35" s="445">
        <f t="shared" si="111"/>
        <v>1</v>
      </c>
    </row>
    <row r="36" ht="24" customHeight="1">
      <c r="A36" s="373">
        <v>5</v>
      </c>
      <c r="B36" s="376" t="s">
        <v>333</v>
      </c>
      <c r="C36" s="376" t="s">
        <v>334</v>
      </c>
      <c r="D36" s="373"/>
      <c r="E36" s="373"/>
      <c r="F36" s="373"/>
      <c r="G36" s="373">
        <v>1</v>
      </c>
      <c r="H36" s="373"/>
      <c r="I36" s="373"/>
      <c r="J36" s="373"/>
      <c r="K36" s="445">
        <f t="shared" si="111"/>
        <v>1</v>
      </c>
    </row>
    <row r="37" ht="23.25" customHeight="1">
      <c r="A37" s="373"/>
      <c r="B37" s="378" t="s">
        <v>348</v>
      </c>
      <c r="C37" s="378"/>
      <c r="D37" s="448">
        <f>SUM(D31:D36)</f>
        <v>0</v>
      </c>
      <c r="E37" s="448">
        <f>SUM(E31:E36)</f>
        <v>0</v>
      </c>
      <c r="F37" s="448">
        <f>SUM(F31:F36)</f>
        <v>12</v>
      </c>
      <c r="G37" s="448">
        <f>SUM(G31:G36)</f>
        <v>10</v>
      </c>
      <c r="H37" s="448">
        <f>SUM(H31:H36)</f>
        <v>15</v>
      </c>
      <c r="I37" s="448">
        <f>SUM(I31:I36)</f>
        <v>0</v>
      </c>
      <c r="J37" s="448">
        <f>SUM(J31:J36)</f>
        <v>0</v>
      </c>
      <c r="K37" s="446">
        <f>SUM(K31:K36)</f>
        <v>36</v>
      </c>
    </row>
    <row r="38" ht="25.5" customHeight="1">
      <c r="A38" s="366" t="s">
        <v>968</v>
      </c>
      <c r="B38" s="366"/>
      <c r="C38" s="366"/>
      <c r="D38" s="366"/>
      <c r="E38" s="366"/>
      <c r="F38" s="366"/>
      <c r="G38" s="366"/>
      <c r="H38" s="366"/>
      <c r="I38" s="366"/>
      <c r="J38" s="366"/>
      <c r="K38" s="366"/>
    </row>
    <row r="39" ht="15" customHeight="1">
      <c r="A39" s="373">
        <v>1</v>
      </c>
      <c r="B39" s="376" t="s">
        <v>710</v>
      </c>
      <c r="C39" s="376" t="s">
        <v>711</v>
      </c>
      <c r="D39" s="373"/>
      <c r="E39" s="373"/>
      <c r="F39" s="373">
        <v>6</v>
      </c>
      <c r="G39" s="373">
        <v>2</v>
      </c>
      <c r="H39" s="373"/>
      <c r="I39" s="373">
        <v>1</v>
      </c>
      <c r="J39" s="373">
        <v>2</v>
      </c>
      <c r="K39" s="445">
        <f t="shared" ref="K39:K49" si="112">SUM(D39:J39)</f>
        <v>11</v>
      </c>
    </row>
    <row r="40" ht="25.5" customHeight="1">
      <c r="A40" s="373">
        <v>2</v>
      </c>
      <c r="B40" s="374" t="s">
        <v>503</v>
      </c>
      <c r="C40" s="374" t="s">
        <v>504</v>
      </c>
      <c r="D40" s="390"/>
      <c r="E40" s="390"/>
      <c r="F40" s="390">
        <v>2</v>
      </c>
      <c r="G40" s="390"/>
      <c r="H40" s="390"/>
      <c r="I40" s="390"/>
      <c r="J40" s="390"/>
      <c r="K40" s="445">
        <f t="shared" si="112"/>
        <v>2</v>
      </c>
    </row>
    <row r="41" ht="15" customHeight="1">
      <c r="A41" s="373">
        <v>3</v>
      </c>
      <c r="B41" s="374" t="s">
        <v>765</v>
      </c>
      <c r="C41" s="374" t="s">
        <v>824</v>
      </c>
      <c r="D41" s="390"/>
      <c r="E41" s="390"/>
      <c r="F41" s="390"/>
      <c r="G41" s="390">
        <v>1</v>
      </c>
      <c r="H41" s="390"/>
      <c r="I41" s="390"/>
      <c r="J41" s="390"/>
      <c r="K41" s="445">
        <f t="shared" si="112"/>
        <v>1</v>
      </c>
    </row>
    <row r="42" s="476" customFormat="1" ht="16.5" customHeight="1">
      <c r="A42" s="373">
        <v>4</v>
      </c>
      <c r="B42" s="376" t="s">
        <v>969</v>
      </c>
      <c r="C42" s="376" t="s">
        <v>970</v>
      </c>
      <c r="D42" s="373"/>
      <c r="E42" s="373"/>
      <c r="F42" s="373"/>
      <c r="G42" s="373"/>
      <c r="H42" s="373"/>
      <c r="I42" s="373">
        <v>1</v>
      </c>
      <c r="J42" s="373"/>
      <c r="K42" s="445">
        <f t="shared" si="112"/>
        <v>1</v>
      </c>
    </row>
    <row r="43" ht="17.25" customHeight="1">
      <c r="A43" s="373">
        <v>5</v>
      </c>
      <c r="B43" s="376" t="s">
        <v>333</v>
      </c>
      <c r="C43" s="376" t="s">
        <v>334</v>
      </c>
      <c r="D43" s="373"/>
      <c r="E43" s="373"/>
      <c r="F43" s="373">
        <v>1</v>
      </c>
      <c r="G43" s="373">
        <v>2</v>
      </c>
      <c r="H43" s="373"/>
      <c r="I43" s="373">
        <v>1</v>
      </c>
      <c r="J43" s="373">
        <v>2</v>
      </c>
      <c r="K43" s="445">
        <f t="shared" si="112"/>
        <v>6</v>
      </c>
    </row>
    <row r="44" ht="15" customHeight="1">
      <c r="A44" s="373">
        <v>6</v>
      </c>
      <c r="B44" s="376" t="s">
        <v>971</v>
      </c>
      <c r="C44" s="376" t="s">
        <v>972</v>
      </c>
      <c r="D44" s="373"/>
      <c r="E44" s="373"/>
      <c r="F44" s="373"/>
      <c r="G44" s="373">
        <v>4</v>
      </c>
      <c r="H44" s="373"/>
      <c r="I44" s="373"/>
      <c r="J44" s="373"/>
      <c r="K44" s="445">
        <f t="shared" si="112"/>
        <v>4</v>
      </c>
    </row>
    <row r="45" ht="31.5" customHeight="1">
      <c r="A45" s="373">
        <v>7</v>
      </c>
      <c r="B45" s="376" t="s">
        <v>473</v>
      </c>
      <c r="C45" s="376" t="s">
        <v>474</v>
      </c>
      <c r="D45" s="373"/>
      <c r="E45" s="373"/>
      <c r="F45" s="373"/>
      <c r="G45" s="373"/>
      <c r="H45" s="373"/>
      <c r="I45" s="373">
        <v>1</v>
      </c>
      <c r="J45" s="373"/>
      <c r="K45" s="445">
        <f t="shared" si="112"/>
        <v>1</v>
      </c>
    </row>
    <row r="46" ht="31.5" customHeight="1">
      <c r="A46" s="373">
        <v>8</v>
      </c>
      <c r="B46" s="376" t="s">
        <v>960</v>
      </c>
      <c r="C46" s="376" t="s">
        <v>961</v>
      </c>
      <c r="D46" s="392"/>
      <c r="E46" s="392"/>
      <c r="F46" s="392">
        <v>2</v>
      </c>
      <c r="G46" s="392">
        <v>1</v>
      </c>
      <c r="H46" s="392"/>
      <c r="I46" s="392"/>
      <c r="J46" s="392"/>
      <c r="K46" s="445">
        <f t="shared" si="112"/>
        <v>3</v>
      </c>
    </row>
    <row r="47" ht="31.5" customHeight="1">
      <c r="A47" s="373">
        <v>9</v>
      </c>
      <c r="B47" s="374" t="s">
        <v>108</v>
      </c>
      <c r="C47" s="374" t="s">
        <v>474</v>
      </c>
      <c r="D47" s="392"/>
      <c r="E47" s="392"/>
      <c r="F47" s="392"/>
      <c r="G47" s="392"/>
      <c r="H47" s="392"/>
      <c r="I47" s="392">
        <v>1</v>
      </c>
      <c r="J47" s="392"/>
      <c r="K47" s="445">
        <f t="shared" si="112"/>
        <v>1</v>
      </c>
    </row>
    <row r="48" s="475" customFormat="1" ht="34.5" customHeight="1">
      <c r="A48" s="373">
        <v>10</v>
      </c>
      <c r="B48" s="374" t="s">
        <v>962</v>
      </c>
      <c r="C48" s="374" t="s">
        <v>963</v>
      </c>
      <c r="D48" s="390"/>
      <c r="E48" s="390"/>
      <c r="F48" s="390">
        <v>2</v>
      </c>
      <c r="G48" s="390">
        <v>2</v>
      </c>
      <c r="H48" s="390"/>
      <c r="I48" s="390"/>
      <c r="J48" s="390"/>
      <c r="K48" s="445">
        <f t="shared" si="112"/>
        <v>4</v>
      </c>
    </row>
    <row r="49" ht="15" customHeight="1">
      <c r="A49" s="373">
        <v>11</v>
      </c>
      <c r="B49" s="376" t="s">
        <v>973</v>
      </c>
      <c r="C49" s="385" t="s">
        <v>974</v>
      </c>
      <c r="D49" s="477"/>
      <c r="E49" s="478"/>
      <c r="F49" s="478">
        <v>2</v>
      </c>
      <c r="G49" s="478">
        <v>2</v>
      </c>
      <c r="H49" s="478"/>
      <c r="I49" s="478"/>
      <c r="J49" s="479"/>
      <c r="K49" s="445">
        <f t="shared" si="112"/>
        <v>4</v>
      </c>
    </row>
    <row r="50" ht="23.25" customHeight="1">
      <c r="A50" s="373"/>
      <c r="B50" s="378" t="s">
        <v>348</v>
      </c>
      <c r="C50" s="378"/>
      <c r="D50" s="480">
        <f>SUM(D39:D49)</f>
        <v>0</v>
      </c>
      <c r="E50" s="480">
        <f>SUM(E39:E49)</f>
        <v>0</v>
      </c>
      <c r="F50" s="480">
        <f>SUM(F39:F49)</f>
        <v>15</v>
      </c>
      <c r="G50" s="480">
        <f>SUM(G39:G49)</f>
        <v>14</v>
      </c>
      <c r="H50" s="480">
        <f>SUM(H39:H49)</f>
        <v>0</v>
      </c>
      <c r="I50" s="480">
        <f>SUM(I39:I49)</f>
        <v>5</v>
      </c>
      <c r="J50" s="480">
        <f>SUM(J39:J49)</f>
        <v>4</v>
      </c>
      <c r="K50" s="446">
        <f>SUM(K39:K49)</f>
        <v>38</v>
      </c>
    </row>
    <row r="51" ht="25.5" customHeight="1">
      <c r="A51" s="366" t="s">
        <v>975</v>
      </c>
      <c r="B51" s="366"/>
      <c r="C51" s="366"/>
      <c r="D51" s="366"/>
      <c r="E51" s="366"/>
      <c r="F51" s="366"/>
      <c r="G51" s="366"/>
      <c r="H51" s="366"/>
      <c r="I51" s="366"/>
      <c r="J51" s="366"/>
      <c r="K51" s="366"/>
    </row>
    <row r="52" ht="15" customHeight="1">
      <c r="A52" s="373">
        <v>1</v>
      </c>
      <c r="B52" s="374" t="s">
        <v>976</v>
      </c>
      <c r="C52" s="374" t="s">
        <v>977</v>
      </c>
      <c r="D52" s="373"/>
      <c r="E52" s="373"/>
      <c r="F52" s="373">
        <v>2</v>
      </c>
      <c r="G52" s="373"/>
      <c r="H52" s="373"/>
      <c r="I52" s="373"/>
      <c r="J52" s="373"/>
      <c r="K52" s="445">
        <f t="shared" ref="K52:K61" si="113">SUM(D52:J52)</f>
        <v>2</v>
      </c>
    </row>
    <row r="53" ht="15" customHeight="1">
      <c r="A53" s="373">
        <v>2</v>
      </c>
      <c r="B53" s="374" t="s">
        <v>555</v>
      </c>
      <c r="C53" s="374" t="s">
        <v>978</v>
      </c>
      <c r="D53" s="373"/>
      <c r="E53" s="373"/>
      <c r="F53" s="373">
        <v>2</v>
      </c>
      <c r="G53" s="373"/>
      <c r="H53" s="373"/>
      <c r="I53" s="373"/>
      <c r="J53" s="373"/>
      <c r="K53" s="445">
        <f t="shared" si="113"/>
        <v>2</v>
      </c>
    </row>
    <row r="54" ht="35.25" customHeight="1">
      <c r="A54" s="373">
        <v>3</v>
      </c>
      <c r="B54" s="374" t="s">
        <v>979</v>
      </c>
      <c r="C54" s="374" t="s">
        <v>961</v>
      </c>
      <c r="D54" s="373"/>
      <c r="E54" s="373"/>
      <c r="F54" s="373">
        <v>2</v>
      </c>
      <c r="G54" s="373">
        <v>1</v>
      </c>
      <c r="H54" s="373"/>
      <c r="I54" s="373"/>
      <c r="J54" s="373"/>
      <c r="K54" s="445">
        <f t="shared" si="113"/>
        <v>3</v>
      </c>
    </row>
    <row r="55" ht="35.25" customHeight="1">
      <c r="A55" s="373">
        <v>4</v>
      </c>
      <c r="B55" s="376" t="s">
        <v>233</v>
      </c>
      <c r="C55" s="376" t="s">
        <v>904</v>
      </c>
      <c r="D55" s="373"/>
      <c r="E55" s="373"/>
      <c r="F55" s="373">
        <v>1</v>
      </c>
      <c r="G55" s="373"/>
      <c r="H55" s="373"/>
      <c r="I55" s="373"/>
      <c r="J55" s="373"/>
      <c r="K55" s="445">
        <f t="shared" si="113"/>
        <v>1</v>
      </c>
    </row>
    <row r="56" ht="21.75" customHeight="1">
      <c r="A56" s="373">
        <v>5</v>
      </c>
      <c r="B56" s="374" t="s">
        <v>187</v>
      </c>
      <c r="C56" s="374" t="s">
        <v>528</v>
      </c>
      <c r="D56" s="373"/>
      <c r="E56" s="373"/>
      <c r="F56" s="373">
        <v>2</v>
      </c>
      <c r="G56" s="373"/>
      <c r="H56" s="373"/>
      <c r="I56" s="373"/>
      <c r="J56" s="373"/>
      <c r="K56" s="445">
        <f t="shared" si="113"/>
        <v>2</v>
      </c>
    </row>
    <row r="57" ht="15.75" customHeight="1">
      <c r="A57" s="373">
        <v>6</v>
      </c>
      <c r="B57" s="374" t="s">
        <v>980</v>
      </c>
      <c r="C57" s="374" t="s">
        <v>981</v>
      </c>
      <c r="D57" s="373"/>
      <c r="E57" s="373"/>
      <c r="F57" s="373">
        <v>3</v>
      </c>
      <c r="G57" s="373"/>
      <c r="H57" s="373"/>
      <c r="I57" s="373"/>
      <c r="J57" s="373"/>
      <c r="K57" s="445">
        <f t="shared" si="113"/>
        <v>3</v>
      </c>
    </row>
    <row r="58" ht="15.75" customHeight="1">
      <c r="A58" s="373">
        <v>7</v>
      </c>
      <c r="B58" s="466" t="s">
        <v>506</v>
      </c>
      <c r="C58" s="466" t="s">
        <v>507</v>
      </c>
      <c r="D58" s="373"/>
      <c r="E58" s="373"/>
      <c r="F58" s="373">
        <v>2</v>
      </c>
      <c r="G58" s="373"/>
      <c r="H58" s="373"/>
      <c r="I58" s="373"/>
      <c r="J58" s="373"/>
      <c r="K58" s="445">
        <f t="shared" si="113"/>
        <v>2</v>
      </c>
    </row>
    <row r="59" ht="15.75" customHeight="1">
      <c r="A59" s="373">
        <v>8</v>
      </c>
      <c r="B59" s="481" t="s">
        <v>602</v>
      </c>
      <c r="C59" s="481" t="s">
        <v>603</v>
      </c>
      <c r="D59" s="383"/>
      <c r="E59" s="373"/>
      <c r="F59" s="373">
        <v>1</v>
      </c>
      <c r="G59" s="373"/>
      <c r="H59" s="373"/>
      <c r="I59" s="373"/>
      <c r="J59" s="373"/>
      <c r="K59" s="445">
        <f t="shared" si="113"/>
        <v>1</v>
      </c>
    </row>
    <row r="60" ht="15.75" customHeight="1">
      <c r="A60" s="373">
        <v>9</v>
      </c>
      <c r="B60" s="376" t="s">
        <v>506</v>
      </c>
      <c r="C60" s="376" t="s">
        <v>507</v>
      </c>
      <c r="D60" s="383"/>
      <c r="E60" s="373"/>
      <c r="F60" s="373">
        <v>2</v>
      </c>
      <c r="G60" s="373"/>
      <c r="H60" s="373"/>
      <c r="I60" s="373"/>
      <c r="J60" s="373"/>
      <c r="K60" s="445">
        <f t="shared" si="113"/>
        <v>2</v>
      </c>
    </row>
    <row r="61" ht="36" customHeight="1">
      <c r="A61" s="373">
        <v>10</v>
      </c>
      <c r="B61" s="374" t="s">
        <v>501</v>
      </c>
      <c r="C61" s="374" t="s">
        <v>502</v>
      </c>
      <c r="D61" s="383"/>
      <c r="E61" s="373"/>
      <c r="F61" s="373">
        <v>3</v>
      </c>
      <c r="G61" s="373">
        <v>2</v>
      </c>
      <c r="H61" s="373"/>
      <c r="I61" s="373"/>
      <c r="J61" s="373"/>
      <c r="K61" s="445">
        <f t="shared" si="113"/>
        <v>5</v>
      </c>
    </row>
    <row r="62" ht="23.25" customHeight="1">
      <c r="A62" s="373"/>
      <c r="B62" s="482" t="s">
        <v>348</v>
      </c>
      <c r="C62" s="482"/>
      <c r="D62" s="448">
        <f>SUM(D52:D61)</f>
        <v>0</v>
      </c>
      <c r="E62" s="448">
        <f>SUM(E52:E61)</f>
        <v>0</v>
      </c>
      <c r="F62" s="448">
        <f>SUM(F52:F61)</f>
        <v>20</v>
      </c>
      <c r="G62" s="448">
        <f>SUM(G52:G61)</f>
        <v>3</v>
      </c>
      <c r="H62" s="448">
        <f>SUM(H52:H61)</f>
        <v>0</v>
      </c>
      <c r="I62" s="448">
        <f>SUM(I52:I61)</f>
        <v>0</v>
      </c>
      <c r="J62" s="448">
        <f>SUM(J52:J61)</f>
        <v>0</v>
      </c>
      <c r="K62" s="446">
        <f>SUM(K52:K61)</f>
        <v>23</v>
      </c>
    </row>
    <row r="63" ht="25.5" customHeight="1">
      <c r="A63" s="366" t="s">
        <v>982</v>
      </c>
      <c r="B63" s="366"/>
      <c r="C63" s="366"/>
      <c r="D63" s="366"/>
      <c r="E63" s="366"/>
      <c r="F63" s="366"/>
      <c r="G63" s="366"/>
      <c r="H63" s="366"/>
      <c r="I63" s="366"/>
      <c r="J63" s="366"/>
      <c r="K63" s="366"/>
    </row>
    <row r="64" ht="15" customHeight="1">
      <c r="A64" s="373">
        <v>1</v>
      </c>
      <c r="B64" s="376" t="s">
        <v>983</v>
      </c>
      <c r="C64" s="376" t="s">
        <v>984</v>
      </c>
      <c r="D64" s="373">
        <v>1</v>
      </c>
      <c r="E64" s="373"/>
      <c r="F64" s="373"/>
      <c r="G64" s="373"/>
      <c r="H64" s="373"/>
      <c r="I64" s="373"/>
      <c r="J64" s="373"/>
      <c r="K64" s="445">
        <f t="shared" ref="K64:K66" si="114">SUM(D64:J64)</f>
        <v>1</v>
      </c>
    </row>
    <row r="65" ht="15" customHeight="1">
      <c r="A65" s="373">
        <v>2</v>
      </c>
      <c r="B65" s="376" t="s">
        <v>985</v>
      </c>
      <c r="C65" s="376" t="s">
        <v>986</v>
      </c>
      <c r="D65" s="373"/>
      <c r="E65" s="373"/>
      <c r="F65" s="373"/>
      <c r="G65" s="373">
        <v>1</v>
      </c>
      <c r="H65" s="373"/>
      <c r="I65" s="373"/>
      <c r="J65" s="373"/>
      <c r="K65" s="445">
        <f t="shared" si="114"/>
        <v>1</v>
      </c>
    </row>
    <row r="66" ht="35.25" customHeight="1">
      <c r="A66" s="373">
        <v>3</v>
      </c>
      <c r="B66" s="376" t="s">
        <v>987</v>
      </c>
      <c r="C66" s="376" t="s">
        <v>988</v>
      </c>
      <c r="D66" s="373">
        <v>1</v>
      </c>
      <c r="E66" s="373"/>
      <c r="F66" s="373"/>
      <c r="G66" s="373"/>
      <c r="H66" s="373"/>
      <c r="I66" s="373"/>
      <c r="J66" s="373"/>
      <c r="K66" s="445">
        <f t="shared" si="114"/>
        <v>1</v>
      </c>
    </row>
    <row r="67" ht="23.25" customHeight="1">
      <c r="A67" s="373"/>
      <c r="B67" s="378" t="s">
        <v>348</v>
      </c>
      <c r="C67" s="378"/>
      <c r="D67" s="448">
        <f>SUM(D64:D66)</f>
        <v>2</v>
      </c>
      <c r="E67" s="448">
        <f>SUM(E64:E66)</f>
        <v>0</v>
      </c>
      <c r="F67" s="448">
        <f>SUM(F64:F66)</f>
        <v>0</v>
      </c>
      <c r="G67" s="448">
        <f>SUM(G64:G66)</f>
        <v>1</v>
      </c>
      <c r="H67" s="448">
        <f>SUM(H64:H66)</f>
        <v>0</v>
      </c>
      <c r="I67" s="448">
        <f>SUM(I64:I66)</f>
        <v>0</v>
      </c>
      <c r="J67" s="448">
        <f>SUM(J64:J66)</f>
        <v>0</v>
      </c>
      <c r="K67" s="448">
        <f>SUM(K64:K66)</f>
        <v>3</v>
      </c>
    </row>
    <row r="68" ht="53.25" customHeight="1">
      <c r="A68" s="373"/>
      <c r="B68" s="400" t="s">
        <v>989</v>
      </c>
      <c r="C68" s="400"/>
      <c r="D68" s="389">
        <f>D12+D20+D29+D37+D50+D62+D67</f>
        <v>3</v>
      </c>
      <c r="E68" s="389">
        <f>E12+E20+E29+E37+E50+E62+E67</f>
        <v>2</v>
      </c>
      <c r="F68" s="389">
        <f>F12+F20+F29+F37+F50+F62+F67</f>
        <v>80</v>
      </c>
      <c r="G68" s="389">
        <f>G12+G20+G29+G37+G50+G62+G67</f>
        <v>57</v>
      </c>
      <c r="H68" s="389">
        <f>H12+H20+H29+H37+H50+H62+H67</f>
        <v>30</v>
      </c>
      <c r="I68" s="389">
        <f>I12+I20+I29+I37+I50+I62+I67</f>
        <v>12</v>
      </c>
      <c r="J68" s="389">
        <f>J12+J20+J29+J37+J50+J62+J67</f>
        <v>12</v>
      </c>
      <c r="K68" s="483">
        <f>K12+K20+K29+K37+K50+K62+K67</f>
        <v>198</v>
      </c>
    </row>
    <row r="69" ht="12.75" customHeight="1">
      <c r="D69" s="472"/>
      <c r="E69" s="472"/>
      <c r="F69" s="472"/>
      <c r="G69" s="472"/>
      <c r="H69" s="472"/>
      <c r="I69" s="472"/>
      <c r="J69" s="472"/>
      <c r="K69" s="472"/>
    </row>
    <row r="70" ht="12.75" customHeight="1">
      <c r="D70" s="472"/>
      <c r="E70" s="472"/>
      <c r="F70" s="472"/>
      <c r="G70" s="472"/>
      <c r="H70" s="472"/>
      <c r="I70" s="472"/>
      <c r="J70" s="472"/>
      <c r="K70" s="472"/>
    </row>
    <row r="71" ht="12.75" customHeight="1">
      <c r="D71" s="472"/>
      <c r="E71" s="472"/>
      <c r="F71" s="472"/>
      <c r="G71" s="472"/>
      <c r="H71" s="472"/>
      <c r="I71" s="472"/>
      <c r="J71" s="472"/>
      <c r="K71" s="472"/>
    </row>
    <row r="72" ht="12.75" customHeight="1">
      <c r="D72" s="472"/>
      <c r="E72" s="472"/>
      <c r="F72" s="472"/>
      <c r="G72" s="472"/>
      <c r="H72" s="472"/>
      <c r="I72" s="472"/>
      <c r="J72" s="472"/>
      <c r="K72" s="472"/>
    </row>
    <row r="73" ht="12.75" customHeight="1">
      <c r="D73" s="472"/>
      <c r="E73" s="472"/>
      <c r="F73" s="472"/>
      <c r="G73" s="472"/>
      <c r="H73" s="472"/>
      <c r="I73" s="472"/>
      <c r="J73" s="472"/>
      <c r="K73" s="472"/>
    </row>
    <row r="74" ht="12.75" customHeight="1">
      <c r="D74" s="472"/>
      <c r="E74" s="472"/>
      <c r="F74" s="472"/>
      <c r="G74" s="472"/>
      <c r="H74" s="472"/>
      <c r="I74" s="472"/>
      <c r="J74" s="472"/>
      <c r="K74" s="472"/>
    </row>
    <row r="75" ht="12.75" customHeight="1">
      <c r="D75" s="472"/>
      <c r="E75" s="472"/>
      <c r="F75" s="472"/>
      <c r="G75" s="472"/>
      <c r="H75" s="472"/>
      <c r="I75" s="472"/>
      <c r="J75" s="472"/>
      <c r="K75" s="472"/>
    </row>
    <row r="76" ht="12.75" customHeight="1">
      <c r="D76" s="472"/>
      <c r="E76" s="472"/>
      <c r="F76" s="472"/>
      <c r="G76" s="472"/>
      <c r="H76" s="472"/>
      <c r="I76" s="472"/>
      <c r="J76" s="472"/>
      <c r="K76" s="472"/>
    </row>
    <row r="77" ht="12.75" customHeight="1">
      <c r="A77" s="472"/>
      <c r="B77" s="472"/>
      <c r="C77" s="472"/>
      <c r="D77" s="472"/>
      <c r="E77" s="472"/>
      <c r="F77" s="472"/>
      <c r="G77" s="472"/>
      <c r="H77" s="472"/>
      <c r="I77" s="472"/>
      <c r="J77" s="472"/>
      <c r="K77" s="472"/>
    </row>
    <row r="78" ht="12.75" customHeight="1">
      <c r="D78" s="472"/>
      <c r="E78" s="472"/>
      <c r="F78" s="472"/>
      <c r="G78" s="472"/>
      <c r="H78" s="472"/>
      <c r="I78" s="472"/>
      <c r="J78" s="472"/>
      <c r="K78" s="472"/>
    </row>
    <row r="79" ht="12.75" customHeight="1">
      <c r="B79" s="472"/>
      <c r="C79" s="472"/>
      <c r="D79" s="472"/>
      <c r="E79" s="472"/>
      <c r="F79" s="472"/>
      <c r="G79" s="472"/>
      <c r="H79" s="472"/>
      <c r="I79" s="472"/>
      <c r="J79" s="472"/>
      <c r="K79" s="472"/>
    </row>
    <row r="80" ht="12.75" customHeight="1">
      <c r="A80" s="472"/>
      <c r="B80" s="472"/>
      <c r="C80" s="472"/>
      <c r="D80" s="472"/>
      <c r="E80" s="472"/>
      <c r="F80" s="472"/>
      <c r="G80" s="472"/>
      <c r="H80" s="472"/>
      <c r="I80" s="472"/>
      <c r="J80" s="472"/>
      <c r="K80" s="472"/>
    </row>
    <row r="81" ht="12.75" customHeight="1">
      <c r="A81" s="472"/>
      <c r="D81" s="472"/>
      <c r="E81" s="472"/>
      <c r="F81" s="472"/>
      <c r="G81" s="472"/>
      <c r="H81" s="472"/>
      <c r="I81" s="472"/>
      <c r="J81" s="472"/>
      <c r="K81" s="472"/>
    </row>
    <row r="82" ht="12.75" customHeight="1">
      <c r="D82" s="472"/>
      <c r="E82" s="472"/>
      <c r="F82" s="472"/>
      <c r="G82" s="472"/>
      <c r="H82" s="472"/>
      <c r="I82" s="472"/>
      <c r="J82" s="472"/>
      <c r="K82" s="472"/>
    </row>
    <row r="83" ht="12.75" customHeight="1">
      <c r="D83" s="472"/>
      <c r="E83" s="472"/>
      <c r="F83" s="472"/>
      <c r="G83" s="472"/>
      <c r="H83" s="472"/>
      <c r="I83" s="472"/>
      <c r="J83" s="472"/>
      <c r="K83" s="472"/>
    </row>
    <row r="84" ht="12.75" customHeight="1">
      <c r="D84" s="472"/>
      <c r="E84" s="472"/>
      <c r="F84" s="472"/>
      <c r="G84" s="472"/>
      <c r="H84" s="472"/>
      <c r="I84" s="472"/>
      <c r="J84" s="472"/>
      <c r="K84" s="472"/>
    </row>
    <row r="85" ht="12.75" customHeight="1">
      <c r="D85" s="472"/>
      <c r="E85" s="472"/>
      <c r="F85" s="472"/>
      <c r="G85" s="472"/>
      <c r="H85" s="472"/>
      <c r="I85" s="472"/>
      <c r="J85" s="472"/>
      <c r="K85" s="472"/>
    </row>
    <row r="86" ht="12.75" customHeight="1">
      <c r="K86" s="472"/>
    </row>
    <row r="87" ht="12.75" customHeight="1">
      <c r="D87" s="472"/>
      <c r="E87" s="472"/>
      <c r="F87" s="472"/>
      <c r="G87" s="472"/>
      <c r="H87" s="472"/>
      <c r="I87" s="472"/>
      <c r="J87" s="472"/>
      <c r="K87" s="472"/>
    </row>
    <row r="88" ht="12.75" customHeight="1">
      <c r="D88" s="472"/>
      <c r="E88" s="472"/>
      <c r="F88" s="472"/>
      <c r="G88" s="472"/>
      <c r="H88" s="472"/>
      <c r="I88" s="472"/>
      <c r="J88" s="472"/>
      <c r="K88" s="472"/>
    </row>
    <row r="89" ht="12.75" customHeight="1">
      <c r="D89" s="472"/>
      <c r="E89" s="472"/>
      <c r="F89" s="472"/>
      <c r="G89" s="472"/>
      <c r="H89" s="472"/>
      <c r="I89" s="472"/>
      <c r="J89" s="472"/>
      <c r="K89" s="472"/>
    </row>
    <row r="91" ht="12.75" customHeight="1">
      <c r="K91" s="472"/>
    </row>
    <row r="92" ht="12.75" customHeight="1">
      <c r="D92" s="472"/>
      <c r="E92" s="472"/>
      <c r="F92" s="472"/>
      <c r="G92" s="472"/>
      <c r="H92" s="472"/>
      <c r="I92" s="472"/>
      <c r="J92" s="472"/>
      <c r="K92" s="472"/>
    </row>
    <row r="93" ht="12.75" customHeight="1">
      <c r="D93" s="472"/>
      <c r="E93" s="472"/>
      <c r="F93" s="472"/>
      <c r="G93" s="472"/>
      <c r="H93" s="472"/>
      <c r="I93" s="472"/>
      <c r="J93" s="472"/>
      <c r="K93" s="472"/>
    </row>
    <row r="94" ht="12.75" customHeight="1">
      <c r="K94" s="472"/>
    </row>
    <row r="95" ht="12.75" customHeight="1">
      <c r="D95" s="472"/>
      <c r="E95" s="472"/>
      <c r="F95" s="472"/>
      <c r="G95" s="472"/>
      <c r="H95" s="472"/>
      <c r="I95" s="472"/>
      <c r="J95" s="472"/>
      <c r="K95" s="472"/>
    </row>
    <row r="96" ht="12.75" customHeight="1">
      <c r="D96" s="472"/>
      <c r="E96" s="472"/>
      <c r="F96" s="472"/>
      <c r="G96" s="472"/>
      <c r="H96" s="472"/>
      <c r="I96" s="472"/>
      <c r="J96" s="472"/>
      <c r="K96" s="472"/>
    </row>
    <row r="97" ht="12.75" customHeight="1">
      <c r="D97" s="472"/>
      <c r="E97" s="472"/>
      <c r="F97" s="472"/>
      <c r="G97" s="472"/>
      <c r="H97" s="472"/>
      <c r="I97" s="472"/>
      <c r="J97" s="472"/>
      <c r="K97" s="472"/>
    </row>
    <row r="98" ht="12.75" customHeight="1">
      <c r="K98" s="472"/>
    </row>
    <row r="99" ht="12.75" customHeight="1">
      <c r="D99" s="472"/>
      <c r="E99" s="472"/>
      <c r="F99" s="472"/>
      <c r="G99" s="472"/>
      <c r="H99" s="472"/>
      <c r="I99" s="472"/>
      <c r="J99" s="472"/>
      <c r="K99" s="472"/>
    </row>
    <row r="100" ht="12.75" customHeight="1">
      <c r="D100" s="472"/>
      <c r="E100" s="472"/>
      <c r="F100" s="472"/>
      <c r="G100" s="472"/>
      <c r="H100" s="472"/>
      <c r="I100" s="472"/>
      <c r="J100" s="472"/>
      <c r="K100" s="472"/>
    </row>
  </sheetData>
  <mergeCells count="11">
    <mergeCell ref="A1:K1"/>
    <mergeCell ref="B2:B3"/>
    <mergeCell ref="D2:J2"/>
    <mergeCell ref="K2:K3"/>
    <mergeCell ref="A4:K4"/>
    <mergeCell ref="A13:K13"/>
    <mergeCell ref="A21:K21"/>
    <mergeCell ref="A30:K30"/>
    <mergeCell ref="A38:K38"/>
    <mergeCell ref="A51:K51"/>
    <mergeCell ref="A63:K63"/>
  </mergeCells>
  <printOptions headings="0" gridLines="0"/>
  <pageMargins left="0.39375000000000004" right="0.39375000000000004" top="0.39375000000000004" bottom="0.39375000000000004" header="0.51180599999999998" footer="0.51180599999999998"/>
  <pageSetup blackAndWhite="0" cellComments="none" copies="1" draft="0" errors="displayed" firstPageNumber="0" fitToHeight="1" fitToWidth="1" horizontalDpi="300" orientation="portrait" pageOrder="downThenOver" paperSize="9" scale="86" useFirstPageNumber="0" usePrinterDefaults="1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pane state="frozen" topLeftCell="A4" ySplit="3"/>
      <selection activeCell="H58" activeCellId="0" sqref="H58"/>
    </sheetView>
  </sheetViews>
  <sheetFormatPr baseColWidth="8" customHeight="1" defaultRowHeight="12.75"/>
  <cols>
    <col customWidth="1" min="1" max="1" style="484" width="4.5703100000000001"/>
    <col customWidth="1" min="2" max="2" style="484" width="32.00390625"/>
    <col customWidth="1" min="3" max="3" style="484" width="21.8515625"/>
    <col customWidth="1" min="4" max="4" style="484" width="5.1406299999999998"/>
    <col customWidth="1" min="5" max="5" style="484" width="6"/>
    <col customWidth="1" min="6" max="8" style="484" width="5.7109399999999999"/>
    <col customWidth="1" min="9" max="10" style="484" width="5.8554700000000004"/>
    <col customWidth="1" min="11" max="11" style="484" width="6.8554700000000004"/>
    <col customWidth="1" min="12" max="36" style="484" width="9.1406299999999998"/>
    <col customWidth="1" min="37" max="258" style="415" width="9.1406299999999998"/>
    <col min="259" max="16384" width="9.140625"/>
  </cols>
  <sheetData>
    <row r="1" ht="39" customHeight="1">
      <c r="A1" s="485" t="s">
        <v>319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ht="21.75" customHeight="1">
      <c r="A2" s="371" t="s">
        <v>498</v>
      </c>
      <c r="B2" s="371" t="s">
        <v>321</v>
      </c>
      <c r="C2" s="371" t="s">
        <v>322</v>
      </c>
      <c r="D2" s="371" t="s">
        <v>5</v>
      </c>
      <c r="E2" s="371"/>
      <c r="F2" s="371"/>
      <c r="G2" s="371"/>
      <c r="H2" s="371"/>
      <c r="I2" s="371"/>
      <c r="J2" s="371"/>
      <c r="K2" s="371" t="s">
        <v>323</v>
      </c>
    </row>
    <row r="3" ht="30" customHeight="1">
      <c r="A3" s="371" t="s">
        <v>324</v>
      </c>
      <c r="B3" s="371"/>
      <c r="C3" s="371"/>
      <c r="D3" s="371">
        <v>1</v>
      </c>
      <c r="E3" s="371">
        <v>2</v>
      </c>
      <c r="F3" s="371">
        <v>3</v>
      </c>
      <c r="G3" s="371">
        <v>4</v>
      </c>
      <c r="H3" s="371" t="s">
        <v>325</v>
      </c>
      <c r="I3" s="371" t="s">
        <v>7</v>
      </c>
      <c r="J3" s="371" t="s">
        <v>8</v>
      </c>
      <c r="K3" s="371"/>
    </row>
    <row r="4" ht="25.5" customHeight="1">
      <c r="A4" s="485" t="s">
        <v>990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</row>
    <row r="5" s="4" customFormat="1" ht="21" customHeight="1">
      <c r="A5" s="387">
        <v>1</v>
      </c>
      <c r="B5" s="450" t="s">
        <v>503</v>
      </c>
      <c r="C5" s="450" t="s">
        <v>504</v>
      </c>
      <c r="D5" s="487"/>
      <c r="E5" s="487"/>
      <c r="F5" s="487">
        <v>2</v>
      </c>
      <c r="G5" s="487"/>
      <c r="H5" s="487"/>
      <c r="I5" s="487"/>
      <c r="J5" s="487"/>
      <c r="K5" s="488">
        <f t="shared" ref="K5:K17" si="115">SUM(D5:J5)</f>
        <v>2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</row>
    <row r="6" s="4" customFormat="1" ht="15.949999999999999" customHeight="1">
      <c r="A6" s="387">
        <v>2</v>
      </c>
      <c r="B6" s="391" t="s">
        <v>333</v>
      </c>
      <c r="C6" s="391" t="s">
        <v>334</v>
      </c>
      <c r="D6" s="487"/>
      <c r="E6" s="487"/>
      <c r="F6" s="487"/>
      <c r="G6" s="487"/>
      <c r="H6" s="487"/>
      <c r="I6" s="487"/>
      <c r="J6" s="487">
        <v>1</v>
      </c>
      <c r="K6" s="488">
        <f t="shared" si="115"/>
        <v>1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</row>
    <row r="7" s="4" customFormat="1" ht="15.949999999999999" customHeight="1">
      <c r="A7" s="387">
        <v>3</v>
      </c>
      <c r="B7" s="391" t="s">
        <v>991</v>
      </c>
      <c r="C7" s="391" t="s">
        <v>992</v>
      </c>
      <c r="D7" s="487"/>
      <c r="E7" s="487"/>
      <c r="F7" s="487"/>
      <c r="G7" s="487"/>
      <c r="H7" s="487"/>
      <c r="I7" s="487">
        <v>1</v>
      </c>
      <c r="J7" s="487"/>
      <c r="K7" s="488">
        <f t="shared" si="115"/>
        <v>1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</row>
    <row r="8" s="4" customFormat="1" ht="15.75" customHeight="1">
      <c r="A8" s="387">
        <v>4</v>
      </c>
      <c r="B8" s="450" t="s">
        <v>506</v>
      </c>
      <c r="C8" s="450" t="s">
        <v>507</v>
      </c>
      <c r="D8" s="487"/>
      <c r="E8" s="487">
        <v>1</v>
      </c>
      <c r="F8" s="487"/>
      <c r="G8" s="487"/>
      <c r="H8" s="487"/>
      <c r="I8" s="487"/>
      <c r="J8" s="487"/>
      <c r="K8" s="488">
        <f t="shared" si="115"/>
        <v>1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</row>
    <row r="9" s="4" customFormat="1" ht="15.949999999999999" customHeight="1">
      <c r="A9" s="387">
        <v>5</v>
      </c>
      <c r="B9" s="450" t="s">
        <v>174</v>
      </c>
      <c r="C9" s="450" t="s">
        <v>993</v>
      </c>
      <c r="D9" s="487"/>
      <c r="E9" s="487">
        <v>4</v>
      </c>
      <c r="F9" s="487">
        <v>3</v>
      </c>
      <c r="G9" s="487"/>
      <c r="H9" s="487"/>
      <c r="I9" s="487">
        <v>5</v>
      </c>
      <c r="J9" s="487"/>
      <c r="K9" s="488">
        <f t="shared" si="115"/>
        <v>12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</row>
    <row r="10" s="4" customFormat="1" ht="29.25" customHeight="1">
      <c r="A10" s="387">
        <v>6</v>
      </c>
      <c r="B10" s="450" t="s">
        <v>501</v>
      </c>
      <c r="C10" s="450" t="s">
        <v>502</v>
      </c>
      <c r="D10" s="487"/>
      <c r="E10" s="487">
        <v>2</v>
      </c>
      <c r="F10" s="487"/>
      <c r="G10" s="487"/>
      <c r="H10" s="487"/>
      <c r="I10" s="487"/>
      <c r="J10" s="487"/>
      <c r="K10" s="488">
        <f t="shared" si="115"/>
        <v>2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</row>
    <row r="11" s="4" customFormat="1" ht="28.5" customHeight="1">
      <c r="A11" s="387">
        <v>7</v>
      </c>
      <c r="B11" s="450" t="s">
        <v>994</v>
      </c>
      <c r="C11" s="450" t="s">
        <v>995</v>
      </c>
      <c r="D11" s="487"/>
      <c r="E11" s="487">
        <v>1</v>
      </c>
      <c r="F11" s="487"/>
      <c r="G11" s="487"/>
      <c r="H11" s="487"/>
      <c r="I11" s="487"/>
      <c r="J11" s="487"/>
      <c r="K11" s="488">
        <f t="shared" si="115"/>
        <v>1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</row>
    <row r="12" s="4" customFormat="1" ht="22.5" customHeight="1">
      <c r="A12" s="387">
        <v>8</v>
      </c>
      <c r="B12" s="450" t="s">
        <v>996</v>
      </c>
      <c r="C12" s="450" t="s">
        <v>997</v>
      </c>
      <c r="D12" s="487"/>
      <c r="E12" s="487">
        <v>1</v>
      </c>
      <c r="F12" s="487"/>
      <c r="G12" s="487"/>
      <c r="H12" s="487"/>
      <c r="I12" s="487"/>
      <c r="J12" s="487"/>
      <c r="K12" s="488">
        <f t="shared" si="115"/>
        <v>1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</row>
    <row r="13" s="4" customFormat="1" ht="21" customHeight="1">
      <c r="A13" s="387">
        <v>9</v>
      </c>
      <c r="B13" s="450" t="s">
        <v>495</v>
      </c>
      <c r="C13" s="450" t="s">
        <v>496</v>
      </c>
      <c r="D13" s="487"/>
      <c r="E13" s="487"/>
      <c r="F13" s="487"/>
      <c r="G13" s="487">
        <v>1</v>
      </c>
      <c r="H13" s="487"/>
      <c r="I13" s="487"/>
      <c r="J13" s="487"/>
      <c r="K13" s="488">
        <f t="shared" si="115"/>
        <v>1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</row>
    <row r="14" s="4" customFormat="1" ht="19.5" customHeight="1">
      <c r="A14" s="387">
        <v>10</v>
      </c>
      <c r="B14" s="450" t="s">
        <v>998</v>
      </c>
      <c r="C14" s="450" t="s">
        <v>999</v>
      </c>
      <c r="D14" s="487"/>
      <c r="E14" s="487"/>
      <c r="F14" s="487">
        <v>1</v>
      </c>
      <c r="G14" s="487"/>
      <c r="H14" s="487"/>
      <c r="I14" s="487"/>
      <c r="J14" s="487"/>
      <c r="K14" s="488">
        <f t="shared" si="115"/>
        <v>1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</row>
    <row r="15" s="4" customFormat="1" ht="18.75" customHeight="1">
      <c r="A15" s="387">
        <v>11</v>
      </c>
      <c r="B15" s="450" t="s">
        <v>261</v>
      </c>
      <c r="C15" s="450" t="s">
        <v>1000</v>
      </c>
      <c r="D15" s="487">
        <v>15</v>
      </c>
      <c r="E15" s="487">
        <v>6</v>
      </c>
      <c r="F15" s="487">
        <v>2</v>
      </c>
      <c r="G15" s="487"/>
      <c r="H15" s="487"/>
      <c r="I15" s="487"/>
      <c r="J15" s="487"/>
      <c r="K15" s="488">
        <f t="shared" si="115"/>
        <v>23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</row>
    <row r="16" s="4" customFormat="1" ht="18.75" customHeight="1">
      <c r="A16" s="387">
        <v>12</v>
      </c>
      <c r="B16" s="450" t="s">
        <v>1001</v>
      </c>
      <c r="C16" s="450" t="s">
        <v>1002</v>
      </c>
      <c r="D16" s="487"/>
      <c r="E16" s="487"/>
      <c r="F16" s="487">
        <v>2</v>
      </c>
      <c r="G16" s="487"/>
      <c r="H16" s="487"/>
      <c r="I16" s="487"/>
      <c r="J16" s="487"/>
      <c r="K16" s="488">
        <f>SUM(D16:J16)</f>
        <v>2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</row>
    <row r="17" s="4" customFormat="1" ht="15.949999999999999" customHeight="1">
      <c r="A17" s="387">
        <v>13</v>
      </c>
      <c r="B17" s="450" t="s">
        <v>1001</v>
      </c>
      <c r="C17" s="450" t="s">
        <v>1003</v>
      </c>
      <c r="D17" s="487">
        <v>5</v>
      </c>
      <c r="E17" s="487">
        <v>5</v>
      </c>
      <c r="F17" s="487">
        <v>6</v>
      </c>
      <c r="G17" s="487"/>
      <c r="H17" s="487"/>
      <c r="I17" s="487"/>
      <c r="J17" s="487"/>
      <c r="K17" s="488">
        <f t="shared" si="115"/>
        <v>16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</row>
    <row r="18" s="4" customFormat="1" ht="24.600000000000001" customHeight="1">
      <c r="A18" s="387"/>
      <c r="B18" s="489" t="s">
        <v>348</v>
      </c>
      <c r="C18" s="489"/>
      <c r="D18" s="490">
        <f>SUM(D5:D17)</f>
        <v>20</v>
      </c>
      <c r="E18" s="490">
        <f>SUM(E5:E17)</f>
        <v>20</v>
      </c>
      <c r="F18" s="490">
        <f>SUM(F5:F17)</f>
        <v>16</v>
      </c>
      <c r="G18" s="490">
        <f>SUM(G5:G17)</f>
        <v>1</v>
      </c>
      <c r="H18" s="490">
        <f>SUM(H5:H17)</f>
        <v>0</v>
      </c>
      <c r="I18" s="490">
        <f>SUM(I5:I17)</f>
        <v>6</v>
      </c>
      <c r="J18" s="490">
        <f>SUM(J5:J17)</f>
        <v>1</v>
      </c>
      <c r="K18" s="488">
        <f>SUM(K5:K17)</f>
        <v>64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</row>
    <row r="19" s="4" customFormat="1" ht="25.5" customHeight="1">
      <c r="A19" s="485" t="s">
        <v>1004</v>
      </c>
      <c r="B19" s="485"/>
      <c r="C19" s="485"/>
      <c r="D19" s="485"/>
      <c r="E19" s="485"/>
      <c r="F19" s="485"/>
      <c r="G19" s="485"/>
      <c r="H19" s="485"/>
      <c r="I19" s="485"/>
      <c r="J19" s="485"/>
      <c r="K19" s="48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</row>
    <row r="20" s="4" customFormat="1" ht="24" customHeight="1">
      <c r="A20" s="387">
        <v>1</v>
      </c>
      <c r="B20" s="491" t="s">
        <v>1005</v>
      </c>
      <c r="C20" s="491" t="s">
        <v>1006</v>
      </c>
      <c r="D20" s="487"/>
      <c r="E20" s="487"/>
      <c r="F20" s="487">
        <v>1</v>
      </c>
      <c r="G20" s="487"/>
      <c r="H20" s="487"/>
      <c r="I20" s="487"/>
      <c r="J20" s="487"/>
      <c r="K20" s="488">
        <f t="shared" ref="K20:K55" si="116">SUM(D20:J20)</f>
        <v>1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</row>
    <row r="21" s="4" customFormat="1" ht="21" customHeight="1">
      <c r="A21" s="387">
        <v>2</v>
      </c>
      <c r="B21" s="391" t="s">
        <v>461</v>
      </c>
      <c r="C21" s="391" t="s">
        <v>462</v>
      </c>
      <c r="D21" s="492"/>
      <c r="E21" s="492"/>
      <c r="F21" s="492">
        <v>1</v>
      </c>
      <c r="G21" s="492"/>
      <c r="H21" s="492"/>
      <c r="I21" s="492"/>
      <c r="J21" s="492"/>
      <c r="K21" s="488">
        <f t="shared" si="116"/>
        <v>1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</row>
    <row r="22" s="4" customFormat="1" ht="20.25" customHeight="1">
      <c r="A22" s="387">
        <v>3</v>
      </c>
      <c r="B22" s="491" t="s">
        <v>1007</v>
      </c>
      <c r="C22" s="491" t="s">
        <v>1008</v>
      </c>
      <c r="D22" s="492"/>
      <c r="E22" s="492"/>
      <c r="F22" s="492">
        <v>1</v>
      </c>
      <c r="G22" s="492"/>
      <c r="H22" s="492"/>
      <c r="I22" s="492"/>
      <c r="J22" s="492"/>
      <c r="K22" s="488">
        <f t="shared" si="116"/>
        <v>1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</row>
    <row r="23" s="4" customFormat="1" ht="17.25" customHeight="1">
      <c r="A23" s="387">
        <v>4</v>
      </c>
      <c r="B23" s="491" t="s">
        <v>1009</v>
      </c>
      <c r="C23" s="493" t="s">
        <v>974</v>
      </c>
      <c r="D23" s="494"/>
      <c r="E23" s="495"/>
      <c r="F23" s="495">
        <v>3</v>
      </c>
      <c r="G23" s="495"/>
      <c r="H23" s="495"/>
      <c r="I23" s="495">
        <v>2</v>
      </c>
      <c r="J23" s="496"/>
      <c r="K23" s="488">
        <f t="shared" si="116"/>
        <v>5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</row>
    <row r="24" s="4" customFormat="1" ht="21" customHeight="1">
      <c r="A24" s="387">
        <v>5</v>
      </c>
      <c r="B24" s="491" t="s">
        <v>1010</v>
      </c>
      <c r="C24" s="491" t="s">
        <v>1011</v>
      </c>
      <c r="D24" s="487"/>
      <c r="E24" s="487"/>
      <c r="F24" s="487">
        <v>1</v>
      </c>
      <c r="G24" s="487"/>
      <c r="H24" s="487"/>
      <c r="I24" s="487"/>
      <c r="J24" s="487"/>
      <c r="K24" s="488">
        <f t="shared" si="116"/>
        <v>1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</row>
    <row r="25" s="4" customFormat="1" ht="21.75" customHeight="1">
      <c r="A25" s="387">
        <v>6</v>
      </c>
      <c r="B25" s="491" t="s">
        <v>1012</v>
      </c>
      <c r="C25" s="491" t="s">
        <v>1013</v>
      </c>
      <c r="D25" s="487"/>
      <c r="E25" s="487"/>
      <c r="F25" s="487">
        <v>1</v>
      </c>
      <c r="G25" s="487"/>
      <c r="H25" s="487"/>
      <c r="I25" s="487"/>
      <c r="J25" s="487"/>
      <c r="K25" s="488">
        <f t="shared" si="116"/>
        <v>1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</row>
    <row r="26" s="4" customFormat="1" ht="15.949999999999999" customHeight="1">
      <c r="A26" s="387">
        <v>7</v>
      </c>
      <c r="B26" s="497" t="s">
        <v>1014</v>
      </c>
      <c r="C26" s="497" t="s">
        <v>1015</v>
      </c>
      <c r="D26" s="487"/>
      <c r="E26" s="487"/>
      <c r="F26" s="487">
        <v>1</v>
      </c>
      <c r="G26" s="487"/>
      <c r="H26" s="487"/>
      <c r="I26" s="487"/>
      <c r="J26" s="487"/>
      <c r="K26" s="488">
        <f t="shared" si="116"/>
        <v>1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</row>
    <row r="27" s="4" customFormat="1" ht="15.949999999999999" customHeight="1">
      <c r="A27" s="387">
        <v>8</v>
      </c>
      <c r="B27" s="497" t="s">
        <v>710</v>
      </c>
      <c r="C27" s="497" t="s">
        <v>711</v>
      </c>
      <c r="D27" s="487"/>
      <c r="E27" s="487"/>
      <c r="F27" s="487">
        <v>1</v>
      </c>
      <c r="G27" s="487"/>
      <c r="H27" s="487"/>
      <c r="I27" s="487">
        <v>1</v>
      </c>
      <c r="J27" s="487">
        <v>6</v>
      </c>
      <c r="K27" s="488">
        <f t="shared" si="116"/>
        <v>8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</row>
    <row r="28" s="4" customFormat="1" ht="15.949999999999999" customHeight="1">
      <c r="A28" s="387">
        <v>9</v>
      </c>
      <c r="B28" s="498" t="s">
        <v>1016</v>
      </c>
      <c r="C28" s="497" t="s">
        <v>1017</v>
      </c>
      <c r="D28" s="487"/>
      <c r="E28" s="487"/>
      <c r="F28" s="487">
        <v>1</v>
      </c>
      <c r="G28" s="487"/>
      <c r="H28" s="487"/>
      <c r="I28" s="487"/>
      <c r="J28" s="487"/>
      <c r="K28" s="488">
        <f t="shared" si="116"/>
        <v>1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</row>
    <row r="29" s="4" customFormat="1" ht="15.949999999999999" customHeight="1">
      <c r="A29" s="387">
        <v>10</v>
      </c>
      <c r="B29" s="498" t="s">
        <v>1018</v>
      </c>
      <c r="C29" s="497" t="s">
        <v>1019</v>
      </c>
      <c r="D29" s="487"/>
      <c r="E29" s="487"/>
      <c r="F29" s="487">
        <v>1</v>
      </c>
      <c r="G29" s="487"/>
      <c r="H29" s="487"/>
      <c r="I29" s="487"/>
      <c r="J29" s="487"/>
      <c r="K29" s="488">
        <f t="shared" si="116"/>
        <v>1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</row>
    <row r="30" s="4" customFormat="1" ht="32.25" customHeight="1">
      <c r="A30" s="387">
        <v>11</v>
      </c>
      <c r="B30" s="498" t="s">
        <v>1020</v>
      </c>
      <c r="C30" s="497" t="s">
        <v>1021</v>
      </c>
      <c r="D30" s="487"/>
      <c r="E30" s="487"/>
      <c r="F30" s="487">
        <v>1</v>
      </c>
      <c r="G30" s="487"/>
      <c r="H30" s="487"/>
      <c r="I30" s="487"/>
      <c r="J30" s="487"/>
      <c r="K30" s="488">
        <f t="shared" si="116"/>
        <v>1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</row>
    <row r="31" s="4" customFormat="1" ht="15.949999999999999" customHeight="1">
      <c r="A31" s="387">
        <v>12</v>
      </c>
      <c r="B31" s="498" t="s">
        <v>1022</v>
      </c>
      <c r="C31" s="497" t="s">
        <v>1023</v>
      </c>
      <c r="D31" s="487"/>
      <c r="E31" s="487"/>
      <c r="F31" s="487">
        <v>1</v>
      </c>
      <c r="G31" s="487"/>
      <c r="H31" s="487"/>
      <c r="I31" s="487"/>
      <c r="J31" s="487"/>
      <c r="K31" s="488">
        <f t="shared" si="116"/>
        <v>1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</row>
    <row r="32" s="4" customFormat="1" ht="15.949999999999999" customHeight="1">
      <c r="A32" s="387">
        <v>13</v>
      </c>
      <c r="B32" s="498" t="s">
        <v>1024</v>
      </c>
      <c r="C32" s="498" t="s">
        <v>337</v>
      </c>
      <c r="D32" s="487"/>
      <c r="E32" s="487">
        <v>2</v>
      </c>
      <c r="F32" s="487">
        <v>2</v>
      </c>
      <c r="G32" s="487"/>
      <c r="H32" s="487"/>
      <c r="I32" s="487"/>
      <c r="J32" s="487"/>
      <c r="K32" s="488">
        <f t="shared" si="116"/>
        <v>4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</row>
    <row r="33" s="4" customFormat="1" ht="15.949999999999999" customHeight="1">
      <c r="A33" s="387">
        <v>14</v>
      </c>
      <c r="B33" s="498" t="s">
        <v>568</v>
      </c>
      <c r="C33" s="498" t="s">
        <v>505</v>
      </c>
      <c r="D33" s="487"/>
      <c r="E33" s="487">
        <v>1</v>
      </c>
      <c r="F33" s="487"/>
      <c r="G33" s="487">
        <v>1</v>
      </c>
      <c r="H33" s="487"/>
      <c r="I33" s="487"/>
      <c r="J33" s="487"/>
      <c r="K33" s="488">
        <f t="shared" si="116"/>
        <v>2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</row>
    <row r="34" s="4" customFormat="1" ht="15.949999999999999" customHeight="1">
      <c r="A34" s="387">
        <v>15</v>
      </c>
      <c r="B34" s="450" t="s">
        <v>1016</v>
      </c>
      <c r="C34" s="450" t="s">
        <v>1025</v>
      </c>
      <c r="D34" s="487"/>
      <c r="E34" s="487"/>
      <c r="F34" s="487"/>
      <c r="G34" s="487">
        <v>1</v>
      </c>
      <c r="H34" s="487"/>
      <c r="I34" s="487"/>
      <c r="J34" s="487"/>
      <c r="K34" s="488">
        <f t="shared" si="116"/>
        <v>1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</row>
    <row r="35" s="4" customFormat="1" ht="15.949999999999999" customHeight="1">
      <c r="A35" s="387">
        <v>16</v>
      </c>
      <c r="B35" s="450" t="s">
        <v>338</v>
      </c>
      <c r="C35" s="450" t="s">
        <v>339</v>
      </c>
      <c r="D35" s="487"/>
      <c r="E35" s="487">
        <v>10</v>
      </c>
      <c r="F35" s="487">
        <v>9</v>
      </c>
      <c r="G35" s="487"/>
      <c r="H35" s="487"/>
      <c r="I35" s="487">
        <v>8</v>
      </c>
      <c r="J35" s="487"/>
      <c r="K35" s="488">
        <f t="shared" si="116"/>
        <v>27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</row>
    <row r="36" s="4" customFormat="1" ht="15.949999999999999" customHeight="1">
      <c r="A36" s="387">
        <v>17</v>
      </c>
      <c r="B36" s="450" t="s">
        <v>1026</v>
      </c>
      <c r="C36" s="450" t="s">
        <v>1027</v>
      </c>
      <c r="D36" s="487"/>
      <c r="E36" s="487">
        <v>5</v>
      </c>
      <c r="F36" s="487">
        <v>3</v>
      </c>
      <c r="G36" s="487"/>
      <c r="H36" s="487"/>
      <c r="I36" s="487"/>
      <c r="J36" s="487"/>
      <c r="K36" s="488">
        <f t="shared" si="116"/>
        <v>8</v>
      </c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</row>
    <row r="37" s="4" customFormat="1" ht="27.75" customHeight="1">
      <c r="A37" s="387">
        <v>18</v>
      </c>
      <c r="B37" s="391" t="s">
        <v>233</v>
      </c>
      <c r="C37" s="391" t="s">
        <v>904</v>
      </c>
      <c r="D37" s="487"/>
      <c r="E37" s="487">
        <v>1</v>
      </c>
      <c r="F37" s="487"/>
      <c r="G37" s="487"/>
      <c r="H37" s="487"/>
      <c r="I37" s="487"/>
      <c r="J37" s="487"/>
      <c r="K37" s="488">
        <f t="shared" si="116"/>
        <v>1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</row>
    <row r="38" s="4" customFormat="1" ht="19.5" customHeight="1">
      <c r="A38" s="387">
        <v>19</v>
      </c>
      <c r="B38" s="491" t="s">
        <v>1028</v>
      </c>
      <c r="C38" s="491" t="s">
        <v>1029</v>
      </c>
      <c r="D38" s="487"/>
      <c r="E38" s="487">
        <v>2</v>
      </c>
      <c r="F38" s="387"/>
      <c r="G38" s="387"/>
      <c r="H38" s="387"/>
      <c r="I38" s="387"/>
      <c r="J38" s="387"/>
      <c r="K38" s="488">
        <f t="shared" si="116"/>
        <v>2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</row>
    <row r="39" s="4" customFormat="1" ht="15.949999999999999" customHeight="1">
      <c r="A39" s="387">
        <v>20</v>
      </c>
      <c r="B39" s="499" t="s">
        <v>774</v>
      </c>
      <c r="C39" s="499" t="s">
        <v>775</v>
      </c>
      <c r="D39" s="500"/>
      <c r="E39" s="487"/>
      <c r="F39" s="487">
        <v>2</v>
      </c>
      <c r="G39" s="487"/>
      <c r="H39" s="487"/>
      <c r="I39" s="487"/>
      <c r="J39" s="487"/>
      <c r="K39" s="488">
        <f t="shared" si="116"/>
        <v>2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</row>
    <row r="40" s="4" customFormat="1" ht="15.949999999999999" customHeight="1">
      <c r="A40" s="387">
        <v>21</v>
      </c>
      <c r="B40" s="491" t="s">
        <v>1030</v>
      </c>
      <c r="C40" s="491" t="s">
        <v>1031</v>
      </c>
      <c r="D40" s="487"/>
      <c r="E40" s="487">
        <v>1</v>
      </c>
      <c r="F40" s="487"/>
      <c r="G40" s="487"/>
      <c r="H40" s="487"/>
      <c r="I40" s="487"/>
      <c r="J40" s="487"/>
      <c r="K40" s="488">
        <f t="shared" si="116"/>
        <v>1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</row>
    <row r="41" s="4" customFormat="1" ht="15.949999999999999" customHeight="1">
      <c r="A41" s="387">
        <v>22</v>
      </c>
      <c r="B41" s="491" t="s">
        <v>1032</v>
      </c>
      <c r="C41" s="491" t="s">
        <v>1033</v>
      </c>
      <c r="D41" s="487"/>
      <c r="E41" s="487">
        <v>1</v>
      </c>
      <c r="F41" s="487"/>
      <c r="G41" s="487"/>
      <c r="H41" s="487"/>
      <c r="I41" s="487"/>
      <c r="J41" s="487"/>
      <c r="K41" s="488">
        <f t="shared" si="116"/>
        <v>1</v>
      </c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  <c r="AA41" s="484"/>
      <c r="AB41" s="484"/>
      <c r="AC41" s="484"/>
      <c r="AD41" s="484"/>
      <c r="AE41" s="484"/>
      <c r="AF41" s="484"/>
      <c r="AG41" s="484"/>
      <c r="AH41" s="484"/>
      <c r="AI41" s="484"/>
      <c r="AJ41" s="48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</row>
    <row r="42" s="4" customFormat="1" ht="15.949999999999999" customHeight="1">
      <c r="A42" s="387">
        <v>23</v>
      </c>
      <c r="B42" s="391" t="s">
        <v>333</v>
      </c>
      <c r="C42" s="450" t="s">
        <v>334</v>
      </c>
      <c r="D42" s="487"/>
      <c r="E42" s="487"/>
      <c r="F42" s="487"/>
      <c r="G42" s="487"/>
      <c r="H42" s="487"/>
      <c r="I42" s="487">
        <v>1</v>
      </c>
      <c r="J42" s="487">
        <v>1</v>
      </c>
      <c r="K42" s="488">
        <f t="shared" si="116"/>
        <v>2</v>
      </c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  <c r="AB42" s="484"/>
      <c r="AC42" s="484"/>
      <c r="AD42" s="484"/>
      <c r="AE42" s="484"/>
      <c r="AF42" s="484"/>
      <c r="AG42" s="484"/>
      <c r="AH42" s="484"/>
      <c r="AI42" s="484"/>
      <c r="AJ42" s="48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</row>
    <row r="43" s="4" customFormat="1" ht="18.75" customHeight="1">
      <c r="A43" s="387">
        <v>24</v>
      </c>
      <c r="B43" s="450" t="s">
        <v>1034</v>
      </c>
      <c r="C43" s="450" t="s">
        <v>1035</v>
      </c>
      <c r="D43" s="450"/>
      <c r="E43" s="387">
        <v>1</v>
      </c>
      <c r="F43" s="487"/>
      <c r="G43" s="487"/>
      <c r="H43" s="487"/>
      <c r="I43" s="487"/>
      <c r="J43" s="487"/>
      <c r="K43" s="488">
        <f t="shared" si="116"/>
        <v>1</v>
      </c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  <c r="AA43" s="484"/>
      <c r="AB43" s="484"/>
      <c r="AC43" s="484"/>
      <c r="AD43" s="484"/>
      <c r="AE43" s="484"/>
      <c r="AF43" s="484"/>
      <c r="AG43" s="484"/>
      <c r="AH43" s="484"/>
      <c r="AI43" s="484"/>
      <c r="AJ43" s="48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</row>
    <row r="44" s="4" customFormat="1" ht="31.5" customHeight="1">
      <c r="A44" s="387">
        <v>25</v>
      </c>
      <c r="B44" s="450" t="s">
        <v>1036</v>
      </c>
      <c r="C44" s="450" t="s">
        <v>1037</v>
      </c>
      <c r="D44" s="450"/>
      <c r="E44" s="387">
        <v>1</v>
      </c>
      <c r="F44" s="487"/>
      <c r="G44" s="487"/>
      <c r="H44" s="487"/>
      <c r="I44" s="487"/>
      <c r="J44" s="487"/>
      <c r="K44" s="488">
        <f t="shared" si="116"/>
        <v>1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</row>
    <row r="45" s="4" customFormat="1" ht="18.75" customHeight="1">
      <c r="A45" s="387">
        <v>26</v>
      </c>
      <c r="B45" s="450" t="s">
        <v>678</v>
      </c>
      <c r="C45" s="450" t="s">
        <v>1038</v>
      </c>
      <c r="D45" s="450"/>
      <c r="E45" s="387">
        <v>1</v>
      </c>
      <c r="F45" s="487"/>
      <c r="G45" s="487"/>
      <c r="H45" s="487"/>
      <c r="I45" s="487"/>
      <c r="J45" s="487"/>
      <c r="K45" s="488">
        <f t="shared" si="116"/>
        <v>1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</row>
    <row r="46" s="4" customFormat="1" ht="27.75" customHeight="1">
      <c r="A46" s="387">
        <v>27</v>
      </c>
      <c r="B46" s="450" t="s">
        <v>1039</v>
      </c>
      <c r="C46" s="450" t="s">
        <v>1040</v>
      </c>
      <c r="D46" s="450"/>
      <c r="E46" s="387">
        <v>1</v>
      </c>
      <c r="F46" s="487"/>
      <c r="G46" s="487"/>
      <c r="H46" s="487"/>
      <c r="I46" s="487"/>
      <c r="J46" s="487"/>
      <c r="K46" s="488">
        <f t="shared" si="116"/>
        <v>1</v>
      </c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</row>
    <row r="47" s="4" customFormat="1" ht="41.25" customHeight="1">
      <c r="A47" s="387">
        <v>28</v>
      </c>
      <c r="B47" s="450" t="s">
        <v>1041</v>
      </c>
      <c r="C47" s="450" t="s">
        <v>1042</v>
      </c>
      <c r="D47" s="450"/>
      <c r="E47" s="387">
        <v>1</v>
      </c>
      <c r="F47" s="487"/>
      <c r="G47" s="487"/>
      <c r="H47" s="487"/>
      <c r="I47" s="487"/>
      <c r="J47" s="487"/>
      <c r="K47" s="488">
        <f t="shared" si="116"/>
        <v>1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</row>
    <row r="48" s="4" customFormat="1" ht="20.25" customHeight="1">
      <c r="A48" s="387">
        <v>29</v>
      </c>
      <c r="B48" s="450" t="s">
        <v>1043</v>
      </c>
      <c r="C48" s="450" t="s">
        <v>1044</v>
      </c>
      <c r="D48" s="450"/>
      <c r="E48" s="387">
        <v>1</v>
      </c>
      <c r="F48" s="487"/>
      <c r="G48" s="487"/>
      <c r="H48" s="487"/>
      <c r="I48" s="487"/>
      <c r="J48" s="487"/>
      <c r="K48" s="488">
        <f t="shared" si="116"/>
        <v>1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</row>
    <row r="49" s="4" customFormat="1" ht="28.5" customHeight="1">
      <c r="A49" s="387">
        <v>30</v>
      </c>
      <c r="B49" s="450" t="s">
        <v>1045</v>
      </c>
      <c r="C49" s="450" t="s">
        <v>1046</v>
      </c>
      <c r="D49" s="450"/>
      <c r="E49" s="387">
        <v>3</v>
      </c>
      <c r="F49" s="487"/>
      <c r="G49" s="487"/>
      <c r="H49" s="487"/>
      <c r="I49" s="487"/>
      <c r="J49" s="487"/>
      <c r="K49" s="488">
        <f t="shared" si="116"/>
        <v>3</v>
      </c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</row>
    <row r="50" s="4" customFormat="1" ht="28.5" customHeight="1">
      <c r="A50" s="387">
        <v>31</v>
      </c>
      <c r="B50" s="450" t="s">
        <v>501</v>
      </c>
      <c r="C50" s="450" t="s">
        <v>502</v>
      </c>
      <c r="D50" s="450"/>
      <c r="E50" s="387"/>
      <c r="F50" s="487"/>
      <c r="G50" s="487"/>
      <c r="H50" s="487"/>
      <c r="I50" s="487">
        <v>1</v>
      </c>
      <c r="J50" s="487"/>
      <c r="K50" s="488">
        <f t="shared" si="116"/>
        <v>1</v>
      </c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</row>
    <row r="51" s="4" customFormat="1" ht="50.25" customHeight="1">
      <c r="A51" s="387">
        <v>32</v>
      </c>
      <c r="B51" s="491" t="s">
        <v>1047</v>
      </c>
      <c r="C51" s="491" t="s">
        <v>1048</v>
      </c>
      <c r="D51" s="487"/>
      <c r="E51" s="487">
        <v>1</v>
      </c>
      <c r="F51" s="487"/>
      <c r="G51" s="487"/>
      <c r="H51" s="487"/>
      <c r="I51" s="487"/>
      <c r="J51" s="487"/>
      <c r="K51" s="488">
        <f t="shared" si="116"/>
        <v>1</v>
      </c>
      <c r="L51" s="4"/>
      <c r="M51" s="4"/>
      <c r="N51" s="4"/>
      <c r="O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</row>
    <row r="52" s="4" customFormat="1" ht="15.949999999999999" customHeight="1">
      <c r="A52" s="387">
        <v>33</v>
      </c>
      <c r="B52" s="491" t="s">
        <v>1049</v>
      </c>
      <c r="C52" s="491" t="s">
        <v>1050</v>
      </c>
      <c r="D52" s="487"/>
      <c r="E52" s="487">
        <v>2</v>
      </c>
      <c r="F52" s="487"/>
      <c r="G52" s="487"/>
      <c r="H52" s="487"/>
      <c r="I52" s="487"/>
      <c r="J52" s="487"/>
      <c r="K52" s="488">
        <f t="shared" si="116"/>
        <v>2</v>
      </c>
      <c r="L52" s="4"/>
      <c r="M52" s="4"/>
      <c r="N52" s="4"/>
      <c r="O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</row>
    <row r="53" s="4" customFormat="1" ht="15.949999999999999" customHeight="1">
      <c r="A53" s="387">
        <v>34</v>
      </c>
      <c r="B53" s="450" t="s">
        <v>1051</v>
      </c>
      <c r="C53" s="450" t="s">
        <v>1052</v>
      </c>
      <c r="D53" s="487"/>
      <c r="E53" s="487">
        <v>2</v>
      </c>
      <c r="F53" s="487">
        <v>6</v>
      </c>
      <c r="G53" s="487"/>
      <c r="H53" s="487"/>
      <c r="I53" s="487"/>
      <c r="J53" s="487"/>
      <c r="K53" s="488">
        <f t="shared" si="116"/>
        <v>8</v>
      </c>
      <c r="L53" s="4"/>
      <c r="M53" s="4"/>
      <c r="N53" s="4"/>
      <c r="O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</row>
    <row r="54" s="4" customFormat="1" ht="15.949999999999999" customHeight="1">
      <c r="A54" s="387">
        <v>35</v>
      </c>
      <c r="B54" s="391" t="s">
        <v>1053</v>
      </c>
      <c r="C54" s="391" t="s">
        <v>1054</v>
      </c>
      <c r="D54" s="487"/>
      <c r="E54" s="487"/>
      <c r="F54" s="487">
        <v>5</v>
      </c>
      <c r="G54" s="487"/>
      <c r="H54" s="487"/>
      <c r="I54" s="487"/>
      <c r="J54" s="487"/>
      <c r="K54" s="488">
        <f t="shared" si="116"/>
        <v>5</v>
      </c>
      <c r="L54" s="4"/>
      <c r="M54" s="4"/>
      <c r="N54" s="4"/>
      <c r="O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</row>
    <row r="55" s="4" customFormat="1" ht="15.949999999999999" customHeight="1">
      <c r="A55" s="387">
        <v>36</v>
      </c>
      <c r="B55" s="391" t="s">
        <v>745</v>
      </c>
      <c r="C55" s="450" t="s">
        <v>485</v>
      </c>
      <c r="D55" s="487"/>
      <c r="E55" s="487">
        <v>1</v>
      </c>
      <c r="F55" s="487">
        <v>3</v>
      </c>
      <c r="G55" s="487"/>
      <c r="H55" s="487"/>
      <c r="I55" s="487"/>
      <c r="J55" s="487"/>
      <c r="K55" s="488">
        <f t="shared" si="116"/>
        <v>4</v>
      </c>
      <c r="L55" s="4"/>
      <c r="M55" s="4"/>
      <c r="N55" s="4"/>
      <c r="O55" s="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  <c r="AA55" s="484"/>
      <c r="AB55" s="484"/>
      <c r="AC55" s="484"/>
      <c r="AD55" s="484"/>
      <c r="AE55" s="484"/>
      <c r="AF55" s="484"/>
      <c r="AG55" s="484"/>
      <c r="AH55" s="484"/>
      <c r="AI55" s="484"/>
      <c r="AJ55" s="48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</row>
    <row r="56" s="4" customFormat="1" ht="24.600000000000001" customHeight="1">
      <c r="A56" s="387"/>
      <c r="B56" s="489" t="s">
        <v>348</v>
      </c>
      <c r="C56" s="489"/>
      <c r="D56" s="490">
        <f>SUM(D20:D55)</f>
        <v>0</v>
      </c>
      <c r="E56" s="490">
        <f>SUM(E20:E55)</f>
        <v>38</v>
      </c>
      <c r="F56" s="490">
        <f>SUM(F20:F55)</f>
        <v>44</v>
      </c>
      <c r="G56" s="490">
        <f>SUM(G20:G55)</f>
        <v>2</v>
      </c>
      <c r="H56" s="490">
        <f>SUM(H20:H55)</f>
        <v>0</v>
      </c>
      <c r="I56" s="490">
        <f>SUM(I20:I55)</f>
        <v>13</v>
      </c>
      <c r="J56" s="490">
        <f>SUM(J20:J55)</f>
        <v>7</v>
      </c>
      <c r="K56" s="488">
        <f>SUM(K20:K55)</f>
        <v>104</v>
      </c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  <c r="AA56" s="484"/>
      <c r="AB56" s="484"/>
      <c r="AC56" s="484"/>
      <c r="AD56" s="484"/>
      <c r="AE56" s="484"/>
      <c r="AF56" s="484"/>
      <c r="AG56" s="484"/>
      <c r="AH56" s="484"/>
      <c r="AI56" s="484"/>
      <c r="AJ56" s="48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</row>
    <row r="57" s="4" customFormat="1" ht="25.5" customHeight="1">
      <c r="A57" s="485" t="s">
        <v>1055</v>
      </c>
      <c r="B57" s="485"/>
      <c r="C57" s="485"/>
      <c r="D57" s="485"/>
      <c r="E57" s="485"/>
      <c r="F57" s="485"/>
      <c r="G57" s="485"/>
      <c r="H57" s="485"/>
      <c r="I57" s="485"/>
      <c r="J57" s="485"/>
      <c r="K57" s="485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  <c r="AA57" s="484"/>
      <c r="AB57" s="484"/>
      <c r="AC57" s="484"/>
      <c r="AD57" s="484"/>
      <c r="AE57" s="484"/>
      <c r="AF57" s="484"/>
      <c r="AG57" s="484"/>
      <c r="AH57" s="484"/>
      <c r="AI57" s="484"/>
      <c r="AJ57" s="48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</row>
    <row r="58" s="4" customFormat="1" ht="25.5" customHeight="1">
      <c r="A58" s="387">
        <v>1</v>
      </c>
      <c r="B58" s="450" t="s">
        <v>503</v>
      </c>
      <c r="C58" s="450" t="s">
        <v>504</v>
      </c>
      <c r="D58" s="487"/>
      <c r="E58" s="487"/>
      <c r="F58" s="487"/>
      <c r="G58" s="487">
        <v>1</v>
      </c>
      <c r="H58" s="487"/>
      <c r="I58" s="487"/>
      <c r="J58" s="487"/>
      <c r="K58" s="488">
        <f t="shared" ref="K58:K92" si="117">SUM(D58:J58)</f>
        <v>1</v>
      </c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  <c r="AA58" s="484"/>
      <c r="AB58" s="484"/>
      <c r="AC58" s="484"/>
      <c r="AD58" s="484"/>
      <c r="AE58" s="484"/>
      <c r="AF58" s="484"/>
      <c r="AG58" s="484"/>
      <c r="AH58" s="484"/>
      <c r="AI58" s="484"/>
      <c r="AJ58" s="48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</row>
    <row r="59" s="4" customFormat="1" ht="15.949999999999999" customHeight="1">
      <c r="A59" s="387">
        <v>2</v>
      </c>
      <c r="B59" s="450" t="s">
        <v>1056</v>
      </c>
      <c r="C59" s="450" t="s">
        <v>1057</v>
      </c>
      <c r="D59" s="487"/>
      <c r="E59" s="487"/>
      <c r="F59" s="487">
        <v>3</v>
      </c>
      <c r="G59" s="487"/>
      <c r="H59" s="487"/>
      <c r="I59" s="487"/>
      <c r="J59" s="487"/>
      <c r="K59" s="488">
        <f t="shared" si="117"/>
        <v>3</v>
      </c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  <c r="AA59" s="484"/>
      <c r="AB59" s="484"/>
      <c r="AC59" s="484"/>
      <c r="AD59" s="484"/>
      <c r="AE59" s="484"/>
      <c r="AF59" s="484"/>
      <c r="AG59" s="484"/>
      <c r="AH59" s="484"/>
      <c r="AI59" s="484"/>
      <c r="AJ59" s="48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</row>
    <row r="60" s="4" customFormat="1" ht="16.5" customHeight="1">
      <c r="A60" s="387">
        <v>3</v>
      </c>
      <c r="B60" s="450" t="s">
        <v>1058</v>
      </c>
      <c r="C60" s="450" t="s">
        <v>1059</v>
      </c>
      <c r="D60" s="450"/>
      <c r="E60" s="387">
        <v>1</v>
      </c>
      <c r="F60" s="387"/>
      <c r="G60" s="387"/>
      <c r="H60" s="387"/>
      <c r="I60" s="387"/>
      <c r="J60" s="387"/>
      <c r="K60" s="488">
        <f t="shared" si="117"/>
        <v>1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</row>
    <row r="61" s="4" customFormat="1" ht="16.5" customHeight="1">
      <c r="A61" s="387">
        <v>4</v>
      </c>
      <c r="B61" s="450" t="s">
        <v>1060</v>
      </c>
      <c r="C61" s="391" t="s">
        <v>1061</v>
      </c>
      <c r="D61" s="450"/>
      <c r="E61" s="387">
        <v>1</v>
      </c>
      <c r="F61" s="387"/>
      <c r="G61" s="387"/>
      <c r="H61" s="387"/>
      <c r="I61" s="387"/>
      <c r="J61" s="387"/>
      <c r="K61" s="488">
        <f t="shared" si="117"/>
        <v>1</v>
      </c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</row>
    <row r="62" s="4" customFormat="1" ht="16.5" customHeight="1">
      <c r="A62" s="387">
        <v>5</v>
      </c>
      <c r="B62" s="450" t="s">
        <v>905</v>
      </c>
      <c r="C62" s="450" t="s">
        <v>1062</v>
      </c>
      <c r="D62" s="450"/>
      <c r="E62" s="387">
        <v>1</v>
      </c>
      <c r="F62" s="387"/>
      <c r="G62" s="387"/>
      <c r="H62" s="387"/>
      <c r="I62" s="387"/>
      <c r="J62" s="387"/>
      <c r="K62" s="488">
        <f t="shared" si="117"/>
        <v>1</v>
      </c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</row>
    <row r="63" s="4" customFormat="1" ht="16.5" customHeight="1">
      <c r="A63" s="387">
        <v>6</v>
      </c>
      <c r="B63" s="450" t="s">
        <v>346</v>
      </c>
      <c r="C63" s="391" t="s">
        <v>347</v>
      </c>
      <c r="D63" s="450"/>
      <c r="E63" s="387"/>
      <c r="F63" s="387"/>
      <c r="G63" s="387"/>
      <c r="H63" s="387"/>
      <c r="I63" s="387"/>
      <c r="J63" s="387">
        <v>1</v>
      </c>
      <c r="K63" s="488">
        <f t="shared" si="117"/>
        <v>1</v>
      </c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</row>
    <row r="64" s="4" customFormat="1" ht="16.5" customHeight="1">
      <c r="A64" s="387">
        <v>7</v>
      </c>
      <c r="B64" s="450" t="s">
        <v>1063</v>
      </c>
      <c r="C64" s="450" t="s">
        <v>1064</v>
      </c>
      <c r="D64" s="450"/>
      <c r="E64" s="387">
        <v>4</v>
      </c>
      <c r="F64" s="387"/>
      <c r="G64" s="387"/>
      <c r="H64" s="387"/>
      <c r="I64" s="387"/>
      <c r="J64" s="387"/>
      <c r="K64" s="488">
        <f t="shared" si="117"/>
        <v>4</v>
      </c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</row>
    <row r="65" s="4" customFormat="1" ht="16.5" customHeight="1">
      <c r="A65" s="387">
        <v>8</v>
      </c>
      <c r="B65" s="450" t="s">
        <v>1065</v>
      </c>
      <c r="C65" s="450" t="s">
        <v>1066</v>
      </c>
      <c r="D65" s="450"/>
      <c r="E65" s="387">
        <v>1</v>
      </c>
      <c r="F65" s="387"/>
      <c r="G65" s="387"/>
      <c r="H65" s="387"/>
      <c r="I65" s="387"/>
      <c r="J65" s="387"/>
      <c r="K65" s="488">
        <f t="shared" si="117"/>
        <v>1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</row>
    <row r="66" s="4" customFormat="1" ht="16.5" customHeight="1">
      <c r="A66" s="387">
        <v>9</v>
      </c>
      <c r="B66" s="391" t="s">
        <v>495</v>
      </c>
      <c r="C66" s="391" t="s">
        <v>496</v>
      </c>
      <c r="D66" s="450"/>
      <c r="E66" s="387">
        <v>2</v>
      </c>
      <c r="F66" s="387">
        <v>1</v>
      </c>
      <c r="G66" s="387"/>
      <c r="H66" s="387"/>
      <c r="I66" s="387"/>
      <c r="J66" s="387"/>
      <c r="K66" s="488">
        <f t="shared" si="117"/>
        <v>3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</row>
    <row r="67" s="4" customFormat="1" ht="16.5" customHeight="1">
      <c r="A67" s="387">
        <v>10</v>
      </c>
      <c r="B67" s="450" t="s">
        <v>522</v>
      </c>
      <c r="C67" s="450" t="s">
        <v>515</v>
      </c>
      <c r="D67" s="450"/>
      <c r="E67" s="387"/>
      <c r="F67" s="387">
        <v>1</v>
      </c>
      <c r="G67" s="387">
        <v>2</v>
      </c>
      <c r="H67" s="387"/>
      <c r="I67" s="387">
        <v>1</v>
      </c>
      <c r="J67" s="387"/>
      <c r="K67" s="488">
        <f t="shared" si="117"/>
        <v>4</v>
      </c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</row>
    <row r="68" s="4" customFormat="1" ht="16.5" customHeight="1">
      <c r="A68" s="387">
        <v>11</v>
      </c>
      <c r="B68" s="450" t="s">
        <v>1067</v>
      </c>
      <c r="C68" s="391" t="s">
        <v>1068</v>
      </c>
      <c r="D68" s="450"/>
      <c r="E68" s="387">
        <v>20</v>
      </c>
      <c r="F68" s="387"/>
      <c r="G68" s="387"/>
      <c r="H68" s="387"/>
      <c r="I68" s="387"/>
      <c r="J68" s="387"/>
      <c r="K68" s="488">
        <f t="shared" si="117"/>
        <v>20</v>
      </c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</row>
    <row r="69" s="4" customFormat="1" ht="24.75" customHeight="1">
      <c r="A69" s="387">
        <v>12</v>
      </c>
      <c r="B69" s="450" t="s">
        <v>1069</v>
      </c>
      <c r="C69" s="391" t="s">
        <v>1070</v>
      </c>
      <c r="D69" s="450"/>
      <c r="E69" s="387">
        <v>1</v>
      </c>
      <c r="F69" s="387"/>
      <c r="G69" s="387"/>
      <c r="H69" s="387"/>
      <c r="I69" s="387"/>
      <c r="J69" s="387"/>
      <c r="K69" s="488">
        <f t="shared" si="117"/>
        <v>1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</row>
    <row r="70" s="4" customFormat="1" ht="16.5" customHeight="1">
      <c r="A70" s="387">
        <v>13</v>
      </c>
      <c r="B70" s="450" t="s">
        <v>1071</v>
      </c>
      <c r="C70" s="450" t="s">
        <v>1072</v>
      </c>
      <c r="D70" s="450"/>
      <c r="E70" s="387">
        <v>1</v>
      </c>
      <c r="F70" s="387"/>
      <c r="G70" s="387"/>
      <c r="H70" s="387"/>
      <c r="I70" s="387"/>
      <c r="J70" s="387"/>
      <c r="K70" s="488">
        <f t="shared" si="117"/>
        <v>1</v>
      </c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</row>
    <row r="71" s="4" customFormat="1" ht="16.5" customHeight="1">
      <c r="A71" s="387">
        <v>14</v>
      </c>
      <c r="B71" s="450" t="s">
        <v>333</v>
      </c>
      <c r="C71" s="450" t="s">
        <v>1073</v>
      </c>
      <c r="D71" s="450"/>
      <c r="E71" s="387"/>
      <c r="F71" s="387"/>
      <c r="G71" s="387"/>
      <c r="H71" s="387"/>
      <c r="I71" s="387"/>
      <c r="J71" s="387">
        <v>1</v>
      </c>
      <c r="K71" s="488">
        <f t="shared" si="117"/>
        <v>1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</row>
    <row r="72" s="4" customFormat="1" ht="27.75" customHeight="1">
      <c r="A72" s="387">
        <v>15</v>
      </c>
      <c r="B72" s="450" t="s">
        <v>1074</v>
      </c>
      <c r="C72" s="450" t="s">
        <v>1075</v>
      </c>
      <c r="D72" s="450"/>
      <c r="E72" s="387">
        <v>1</v>
      </c>
      <c r="F72" s="387"/>
      <c r="G72" s="387"/>
      <c r="H72" s="387"/>
      <c r="I72" s="387"/>
      <c r="J72" s="387"/>
      <c r="K72" s="488">
        <f t="shared" si="117"/>
        <v>1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</row>
    <row r="73" s="4" customFormat="1" ht="16.5" customHeight="1">
      <c r="A73" s="387">
        <v>16</v>
      </c>
      <c r="B73" s="450" t="s">
        <v>1076</v>
      </c>
      <c r="C73" s="450" t="s">
        <v>1077</v>
      </c>
      <c r="D73" s="450"/>
      <c r="E73" s="387">
        <v>1</v>
      </c>
      <c r="F73" s="387"/>
      <c r="G73" s="387"/>
      <c r="H73" s="387"/>
      <c r="I73" s="387"/>
      <c r="J73" s="387"/>
      <c r="K73" s="488">
        <f t="shared" si="117"/>
        <v>1</v>
      </c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</row>
    <row r="74" s="4" customFormat="1" ht="16.5" customHeight="1">
      <c r="A74" s="387">
        <v>17</v>
      </c>
      <c r="B74" s="450" t="s">
        <v>1078</v>
      </c>
      <c r="C74" s="450" t="s">
        <v>1079</v>
      </c>
      <c r="D74" s="450"/>
      <c r="E74" s="387">
        <v>1</v>
      </c>
      <c r="F74" s="387"/>
      <c r="G74" s="387"/>
      <c r="H74" s="387"/>
      <c r="I74" s="387"/>
      <c r="J74" s="387"/>
      <c r="K74" s="488">
        <f t="shared" si="117"/>
        <v>1</v>
      </c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</row>
    <row r="75" s="4" customFormat="1" ht="16.5" customHeight="1">
      <c r="A75" s="387">
        <v>18</v>
      </c>
      <c r="B75" s="391" t="s">
        <v>461</v>
      </c>
      <c r="C75" s="391" t="s">
        <v>462</v>
      </c>
      <c r="D75" s="487"/>
      <c r="E75" s="387"/>
      <c r="F75" s="387">
        <v>3</v>
      </c>
      <c r="G75" s="387"/>
      <c r="H75" s="387"/>
      <c r="I75" s="387"/>
      <c r="J75" s="387"/>
      <c r="K75" s="488">
        <f t="shared" si="117"/>
        <v>3</v>
      </c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</row>
    <row r="76" s="4" customFormat="1" ht="16.5" customHeight="1">
      <c r="A76" s="387">
        <v>19</v>
      </c>
      <c r="B76" s="391" t="s">
        <v>678</v>
      </c>
      <c r="C76" s="391" t="s">
        <v>524</v>
      </c>
      <c r="D76" s="487"/>
      <c r="E76" s="387"/>
      <c r="F76" s="387"/>
      <c r="G76" s="387">
        <v>1</v>
      </c>
      <c r="H76" s="387"/>
      <c r="I76" s="387"/>
      <c r="J76" s="387"/>
      <c r="K76" s="488">
        <f t="shared" si="117"/>
        <v>1</v>
      </c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</row>
    <row r="77" s="4" customFormat="1" ht="26.25" customHeight="1">
      <c r="A77" s="387">
        <v>20</v>
      </c>
      <c r="B77" s="450" t="s">
        <v>471</v>
      </c>
      <c r="C77" s="450" t="s">
        <v>1080</v>
      </c>
      <c r="D77" s="450"/>
      <c r="E77" s="387"/>
      <c r="F77" s="387">
        <v>1</v>
      </c>
      <c r="G77" s="387"/>
      <c r="H77" s="387"/>
      <c r="I77" s="387"/>
      <c r="J77" s="387"/>
      <c r="K77" s="488">
        <f t="shared" si="117"/>
        <v>1</v>
      </c>
      <c r="L77" s="484"/>
      <c r="M77" s="484"/>
      <c r="N77" s="484"/>
      <c r="O77" s="48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</row>
    <row r="78" s="4" customFormat="1" ht="27" customHeight="1">
      <c r="A78" s="387">
        <v>21</v>
      </c>
      <c r="B78" s="450" t="s">
        <v>471</v>
      </c>
      <c r="C78" s="450" t="s">
        <v>1081</v>
      </c>
      <c r="D78" s="450"/>
      <c r="E78" s="387"/>
      <c r="F78" s="387">
        <v>1</v>
      </c>
      <c r="G78" s="387"/>
      <c r="H78" s="387"/>
      <c r="I78" s="387"/>
      <c r="J78" s="387"/>
      <c r="K78" s="488">
        <f t="shared" si="117"/>
        <v>1</v>
      </c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</row>
    <row r="79" s="4" customFormat="1" ht="16.5" customHeight="1">
      <c r="A79" s="387">
        <v>22</v>
      </c>
      <c r="B79" s="450" t="s">
        <v>809</v>
      </c>
      <c r="C79" s="450" t="s">
        <v>1082</v>
      </c>
      <c r="D79" s="450"/>
      <c r="E79" s="387">
        <v>1</v>
      </c>
      <c r="F79" s="387"/>
      <c r="G79" s="387"/>
      <c r="H79" s="387"/>
      <c r="I79" s="387"/>
      <c r="J79" s="387"/>
      <c r="K79" s="488">
        <f t="shared" si="117"/>
        <v>1</v>
      </c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  <c r="AA79" s="484"/>
      <c r="AB79" s="484"/>
      <c r="AC79" s="484"/>
      <c r="AD79" s="484"/>
      <c r="AE79" s="484"/>
      <c r="AF79" s="484"/>
      <c r="AG79" s="484"/>
      <c r="AH79" s="484"/>
      <c r="AI79" s="484"/>
      <c r="AJ79" s="484"/>
      <c r="AK79" s="484"/>
      <c r="AL79" s="484"/>
      <c r="AM79" s="484"/>
      <c r="AN79" s="484"/>
      <c r="AO79" s="484"/>
      <c r="AP79" s="484"/>
      <c r="AQ79" s="484"/>
      <c r="AR79" s="484"/>
      <c r="AS79" s="484"/>
      <c r="AT79" s="484"/>
      <c r="AU79" s="484"/>
      <c r="AV79" s="484"/>
      <c r="AW79" s="484"/>
      <c r="AX79" s="484"/>
      <c r="AY79" s="484"/>
      <c r="AZ79" s="484"/>
      <c r="BA79" s="484"/>
      <c r="BB79" s="484"/>
      <c r="BC79" s="484"/>
      <c r="BD79" s="484"/>
      <c r="BE79" s="484"/>
      <c r="BF79" s="484"/>
      <c r="BG79" s="484"/>
      <c r="BH79" s="484"/>
      <c r="BI79" s="484"/>
      <c r="BJ79" s="484"/>
      <c r="BK79" s="484"/>
      <c r="BL79" s="484"/>
      <c r="BM79" s="484"/>
      <c r="BN79" s="484"/>
      <c r="BO79" s="484"/>
      <c r="BP79" s="484"/>
      <c r="BQ79" s="484"/>
      <c r="BR79" s="484"/>
      <c r="BS79" s="484"/>
      <c r="BT79" s="484"/>
      <c r="BU79" s="484"/>
      <c r="BV79" s="484"/>
      <c r="BW79" s="484"/>
      <c r="BX79" s="484"/>
      <c r="BY79" s="484"/>
      <c r="BZ79" s="484"/>
      <c r="CA79" s="484"/>
      <c r="CB79" s="484"/>
      <c r="CC79" s="484"/>
      <c r="CD79" s="484"/>
      <c r="CE79" s="484"/>
      <c r="CF79" s="484"/>
      <c r="CG79" s="484"/>
      <c r="CH79" s="484"/>
      <c r="CI79" s="484"/>
      <c r="CJ79" s="484"/>
      <c r="CK79" s="484"/>
      <c r="CL79" s="484"/>
      <c r="CM79" s="484"/>
      <c r="CN79" s="484"/>
      <c r="CO79" s="484"/>
      <c r="CP79" s="484"/>
      <c r="CQ79" s="484"/>
      <c r="CR79" s="484"/>
      <c r="CS79" s="484"/>
      <c r="CT79" s="484"/>
      <c r="CU79" s="484"/>
      <c r="CV79" s="484"/>
      <c r="CW79" s="484"/>
      <c r="CX79" s="484"/>
      <c r="CY79" s="484"/>
      <c r="CZ79" s="484"/>
      <c r="DA79" s="484"/>
      <c r="DB79" s="484"/>
      <c r="DC79" s="484"/>
      <c r="DD79" s="484"/>
      <c r="DE79" s="484"/>
      <c r="DF79" s="484"/>
      <c r="DG79" s="484"/>
      <c r="DH79" s="484"/>
      <c r="DI79" s="484"/>
      <c r="DJ79" s="484"/>
      <c r="DK79" s="484"/>
      <c r="DL79" s="484"/>
      <c r="DM79" s="484"/>
      <c r="DN79" s="484"/>
      <c r="DO79" s="484"/>
      <c r="DP79" s="484"/>
      <c r="DQ79" s="484"/>
      <c r="DR79" s="484"/>
      <c r="DS79" s="484"/>
      <c r="DT79" s="484"/>
      <c r="DU79" s="484"/>
      <c r="DV79" s="484"/>
      <c r="DW79" s="484"/>
      <c r="DX79" s="484"/>
      <c r="DY79" s="484"/>
      <c r="DZ79" s="484"/>
      <c r="EA79" s="484"/>
      <c r="EB79" s="484"/>
      <c r="EC79" s="484"/>
      <c r="ED79" s="484"/>
      <c r="EE79" s="484"/>
      <c r="EF79" s="484"/>
      <c r="EG79" s="484"/>
      <c r="EH79" s="484"/>
      <c r="EI79" s="484"/>
      <c r="EJ79" s="484"/>
      <c r="EK79" s="484"/>
      <c r="EL79" s="484"/>
      <c r="EM79" s="484"/>
      <c r="EN79" s="484"/>
      <c r="EO79" s="484"/>
      <c r="EP79" s="484"/>
      <c r="EQ79" s="484"/>
      <c r="ER79" s="484"/>
      <c r="ES79" s="484"/>
      <c r="ET79" s="484"/>
      <c r="EU79" s="484"/>
      <c r="EV79" s="484"/>
      <c r="EW79" s="484"/>
      <c r="EX79" s="484"/>
      <c r="EY79" s="484"/>
      <c r="EZ79" s="484"/>
      <c r="FA79" s="484"/>
      <c r="FB79" s="484"/>
      <c r="FC79" s="484"/>
      <c r="FD79" s="484"/>
      <c r="FE79" s="484"/>
      <c r="FF79" s="484"/>
      <c r="FG79" s="484"/>
      <c r="FH79" s="484"/>
      <c r="FI79" s="484"/>
      <c r="FJ79" s="484"/>
      <c r="FK79" s="484"/>
      <c r="FL79" s="484"/>
      <c r="FM79" s="484"/>
      <c r="FN79" s="484"/>
      <c r="FO79" s="484"/>
      <c r="FP79" s="484"/>
      <c r="FQ79" s="484"/>
      <c r="FR79" s="484"/>
      <c r="FS79" s="484"/>
      <c r="FT79" s="484"/>
      <c r="FU79" s="484"/>
      <c r="FV79" s="484"/>
      <c r="FW79" s="484"/>
      <c r="FX79" s="484"/>
      <c r="FY79" s="484"/>
      <c r="FZ79" s="484"/>
      <c r="GA79" s="484"/>
      <c r="GB79" s="484"/>
      <c r="GC79" s="484"/>
      <c r="GD79" s="484"/>
      <c r="GE79" s="484"/>
      <c r="GF79" s="484"/>
      <c r="GG79" s="484"/>
      <c r="GH79" s="484"/>
      <c r="GI79" s="484"/>
      <c r="GJ79" s="484"/>
      <c r="GK79" s="484"/>
      <c r="GL79" s="484"/>
      <c r="GM79" s="484"/>
      <c r="GN79" s="484"/>
      <c r="GO79" s="484"/>
      <c r="GP79" s="484"/>
      <c r="GQ79" s="484"/>
      <c r="GR79" s="484"/>
      <c r="GS79" s="484"/>
      <c r="GT79" s="484"/>
      <c r="GU79" s="484"/>
      <c r="GV79" s="484"/>
      <c r="GW79" s="484"/>
      <c r="GX79" s="484"/>
      <c r="GY79" s="484"/>
      <c r="GZ79" s="484"/>
      <c r="HA79" s="484"/>
      <c r="HB79" s="484"/>
      <c r="HC79" s="484"/>
      <c r="HD79" s="484"/>
      <c r="HE79" s="484"/>
      <c r="HF79" s="484"/>
      <c r="HG79" s="484"/>
      <c r="HH79" s="484"/>
      <c r="HI79" s="484"/>
      <c r="HJ79" s="484"/>
      <c r="HK79" s="484"/>
      <c r="HL79" s="484"/>
      <c r="HM79" s="484"/>
      <c r="HN79" s="484"/>
      <c r="HO79" s="484"/>
      <c r="HP79" s="484"/>
      <c r="HQ79" s="484"/>
      <c r="HR79" s="484"/>
      <c r="HS79" s="484"/>
      <c r="HT79" s="484"/>
      <c r="HU79" s="484"/>
      <c r="HV79" s="484"/>
      <c r="HW79" s="484"/>
      <c r="HX79" s="484"/>
      <c r="HY79" s="484"/>
      <c r="HZ79" s="484"/>
      <c r="IA79" s="484"/>
      <c r="IB79" s="484"/>
      <c r="IC79" s="484"/>
      <c r="ID79" s="484"/>
      <c r="IE79" s="484"/>
      <c r="IF79" s="484"/>
      <c r="IG79" s="484"/>
      <c r="IH79" s="484"/>
      <c r="II79" s="484"/>
      <c r="IJ79" s="484"/>
      <c r="IK79" s="484"/>
      <c r="IL79" s="484"/>
      <c r="IM79" s="484"/>
      <c r="IN79" s="484"/>
      <c r="IO79" s="484"/>
      <c r="IP79" s="484"/>
      <c r="IQ79" s="484"/>
      <c r="IR79" s="484"/>
      <c r="IS79" s="484"/>
      <c r="IT79" s="484"/>
      <c r="IU79" s="484"/>
      <c r="IV79" s="484"/>
      <c r="IW79" s="484"/>
      <c r="IX79" s="484"/>
    </row>
    <row r="80" s="4" customFormat="1" ht="15.949999999999999" customHeight="1">
      <c r="A80" s="387">
        <v>23</v>
      </c>
      <c r="B80" s="450" t="s">
        <v>1083</v>
      </c>
      <c r="C80" s="450" t="s">
        <v>1084</v>
      </c>
      <c r="D80" s="487"/>
      <c r="E80" s="487">
        <v>1</v>
      </c>
      <c r="F80" s="487"/>
      <c r="G80" s="487"/>
      <c r="H80" s="487"/>
      <c r="I80" s="487"/>
      <c r="J80" s="487"/>
      <c r="K80" s="488">
        <f t="shared" si="117"/>
        <v>1</v>
      </c>
      <c r="L80" s="4"/>
      <c r="M80" s="4"/>
      <c r="N80" s="4"/>
      <c r="O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</row>
    <row r="81" s="501" customFormat="1" ht="16.5" customHeight="1">
      <c r="A81" s="387">
        <v>24</v>
      </c>
      <c r="B81" s="450" t="s">
        <v>1085</v>
      </c>
      <c r="C81" s="450" t="s">
        <v>1086</v>
      </c>
      <c r="D81" s="387"/>
      <c r="E81" s="387">
        <v>1</v>
      </c>
      <c r="F81" s="387"/>
      <c r="G81" s="387"/>
      <c r="H81" s="387"/>
      <c r="I81" s="387"/>
      <c r="J81" s="387"/>
      <c r="K81" s="488">
        <f t="shared" si="117"/>
        <v>1</v>
      </c>
      <c r="L81" s="484"/>
      <c r="M81" s="484"/>
      <c r="N81" s="484"/>
      <c r="O81" s="484"/>
      <c r="P81" s="501"/>
      <c r="Q81" s="501"/>
      <c r="R81" s="501"/>
      <c r="S81" s="501"/>
      <c r="T81" s="501"/>
      <c r="U81" s="501"/>
      <c r="V81" s="501"/>
      <c r="W81" s="501"/>
      <c r="X81" s="501"/>
      <c r="Y81" s="501"/>
      <c r="Z81" s="501"/>
      <c r="AA81" s="501"/>
      <c r="AB81" s="501"/>
      <c r="AC81" s="501"/>
      <c r="AD81" s="501"/>
      <c r="AE81" s="501"/>
      <c r="AF81" s="501"/>
      <c r="AG81" s="501"/>
      <c r="AH81" s="501"/>
      <c r="AI81" s="501"/>
      <c r="AJ81" s="501"/>
      <c r="AK81" s="501"/>
      <c r="AL81" s="501"/>
      <c r="AM81" s="501"/>
      <c r="AN81" s="501"/>
      <c r="AO81" s="501"/>
      <c r="AP81" s="501"/>
      <c r="AQ81" s="501"/>
      <c r="AR81" s="501"/>
      <c r="AS81" s="501"/>
      <c r="AT81" s="501"/>
      <c r="AU81" s="501"/>
      <c r="AV81" s="501"/>
      <c r="AW81" s="501"/>
      <c r="AX81" s="501"/>
      <c r="AY81" s="501"/>
      <c r="AZ81" s="501"/>
      <c r="BA81" s="501"/>
      <c r="BB81" s="501"/>
      <c r="BC81" s="501"/>
      <c r="BD81" s="501"/>
      <c r="BE81" s="501"/>
      <c r="BF81" s="501"/>
      <c r="BG81" s="501"/>
      <c r="BH81" s="501"/>
      <c r="BI81" s="501"/>
      <c r="BJ81" s="501"/>
      <c r="BK81" s="501"/>
      <c r="BL81" s="501"/>
      <c r="BM81" s="501"/>
      <c r="BN81" s="501"/>
      <c r="BO81" s="501"/>
      <c r="BP81" s="501"/>
      <c r="BQ81" s="501"/>
      <c r="BR81" s="501"/>
      <c r="BS81" s="501"/>
      <c r="BT81" s="501"/>
      <c r="BU81" s="501"/>
      <c r="BV81" s="501"/>
      <c r="BW81" s="501"/>
      <c r="BX81" s="501"/>
      <c r="BY81" s="501"/>
      <c r="BZ81" s="501"/>
      <c r="CA81" s="501"/>
      <c r="CB81" s="501"/>
      <c r="CC81" s="501"/>
      <c r="CD81" s="501"/>
      <c r="CE81" s="501"/>
      <c r="CF81" s="501"/>
      <c r="CG81" s="501"/>
      <c r="CH81" s="501"/>
      <c r="CI81" s="501"/>
      <c r="CJ81" s="501"/>
      <c r="CK81" s="501"/>
      <c r="CL81" s="501"/>
      <c r="CM81" s="501"/>
      <c r="CN81" s="501"/>
      <c r="CO81" s="501"/>
      <c r="CP81" s="501"/>
      <c r="CQ81" s="501"/>
      <c r="CR81" s="501"/>
      <c r="CS81" s="501"/>
      <c r="CT81" s="501"/>
      <c r="CU81" s="501"/>
      <c r="CV81" s="501"/>
      <c r="CW81" s="501"/>
      <c r="CX81" s="501"/>
      <c r="CY81" s="501"/>
      <c r="CZ81" s="501"/>
      <c r="DA81" s="501"/>
      <c r="DB81" s="501"/>
      <c r="DC81" s="501"/>
      <c r="DD81" s="501"/>
      <c r="DE81" s="501"/>
      <c r="DF81" s="501"/>
      <c r="DG81" s="501"/>
      <c r="DH81" s="501"/>
      <c r="DI81" s="501"/>
      <c r="DJ81" s="501"/>
      <c r="DK81" s="501"/>
      <c r="DL81" s="501"/>
      <c r="DM81" s="501"/>
      <c r="DN81" s="501"/>
      <c r="DO81" s="501"/>
      <c r="DP81" s="501"/>
      <c r="DQ81" s="501"/>
      <c r="DR81" s="501"/>
      <c r="DS81" s="501"/>
      <c r="DT81" s="501"/>
      <c r="DU81" s="501"/>
      <c r="DV81" s="501"/>
      <c r="DW81" s="501"/>
      <c r="DX81" s="501"/>
      <c r="DY81" s="501"/>
      <c r="DZ81" s="501"/>
      <c r="EA81" s="501"/>
      <c r="EB81" s="501"/>
      <c r="EC81" s="501"/>
      <c r="ED81" s="501"/>
      <c r="EE81" s="501"/>
      <c r="EF81" s="501"/>
      <c r="EG81" s="501"/>
      <c r="EH81" s="501"/>
      <c r="EI81" s="501"/>
      <c r="EJ81" s="501"/>
      <c r="EK81" s="501"/>
      <c r="EL81" s="501"/>
      <c r="EM81" s="501"/>
      <c r="EN81" s="501"/>
      <c r="EO81" s="501"/>
      <c r="EP81" s="501"/>
      <c r="EQ81" s="501"/>
      <c r="ER81" s="501"/>
      <c r="ES81" s="501"/>
      <c r="ET81" s="501"/>
      <c r="EU81" s="501"/>
      <c r="EV81" s="501"/>
      <c r="EW81" s="501"/>
      <c r="EX81" s="501"/>
      <c r="EY81" s="501"/>
      <c r="EZ81" s="501"/>
      <c r="FA81" s="501"/>
      <c r="FB81" s="501"/>
      <c r="FC81" s="501"/>
      <c r="FD81" s="501"/>
      <c r="FE81" s="501"/>
      <c r="FF81" s="501"/>
      <c r="FG81" s="501"/>
      <c r="FH81" s="501"/>
      <c r="FI81" s="501"/>
      <c r="FJ81" s="501"/>
      <c r="FK81" s="501"/>
      <c r="FL81" s="501"/>
      <c r="FM81" s="501"/>
      <c r="FN81" s="501"/>
      <c r="FO81" s="501"/>
      <c r="FP81" s="501"/>
      <c r="FQ81" s="501"/>
      <c r="FR81" s="501"/>
      <c r="FS81" s="501"/>
      <c r="FT81" s="501"/>
      <c r="FU81" s="501"/>
      <c r="FV81" s="501"/>
      <c r="FW81" s="501"/>
      <c r="FX81" s="501"/>
      <c r="FY81" s="501"/>
      <c r="FZ81" s="501"/>
      <c r="GA81" s="501"/>
      <c r="GB81" s="501"/>
      <c r="GC81" s="501"/>
      <c r="GD81" s="501"/>
      <c r="GE81" s="501"/>
      <c r="GF81" s="501"/>
      <c r="GG81" s="501"/>
      <c r="GH81" s="501"/>
      <c r="GI81" s="501"/>
      <c r="GJ81" s="501"/>
      <c r="GK81" s="501"/>
      <c r="GL81" s="501"/>
      <c r="GM81" s="501"/>
      <c r="GN81" s="501"/>
      <c r="GO81" s="501"/>
      <c r="GP81" s="501"/>
      <c r="GQ81" s="501"/>
      <c r="GR81" s="501"/>
      <c r="GS81" s="501"/>
      <c r="GT81" s="501"/>
      <c r="GU81" s="501"/>
      <c r="GV81" s="501"/>
      <c r="GW81" s="501"/>
      <c r="GX81" s="501"/>
      <c r="GY81" s="501"/>
      <c r="GZ81" s="501"/>
      <c r="HA81" s="501"/>
      <c r="HB81" s="501"/>
      <c r="HC81" s="501"/>
      <c r="HD81" s="501"/>
      <c r="HE81" s="501"/>
      <c r="HF81" s="501"/>
      <c r="HG81" s="501"/>
      <c r="HH81" s="501"/>
      <c r="HI81" s="501"/>
      <c r="HJ81" s="501"/>
      <c r="HK81" s="501"/>
      <c r="HL81" s="501"/>
      <c r="HM81" s="501"/>
      <c r="HN81" s="501"/>
      <c r="HO81" s="501"/>
      <c r="HP81" s="501"/>
      <c r="HQ81" s="501"/>
      <c r="HR81" s="501"/>
      <c r="HS81" s="501"/>
      <c r="HT81" s="501"/>
      <c r="HU81" s="501"/>
      <c r="HV81" s="501"/>
      <c r="HW81" s="501"/>
      <c r="HX81" s="501"/>
      <c r="HY81" s="501"/>
      <c r="HZ81" s="501"/>
      <c r="IA81" s="501"/>
      <c r="IB81" s="501"/>
      <c r="IC81" s="501"/>
      <c r="ID81" s="501"/>
      <c r="IE81" s="501"/>
      <c r="IF81" s="501"/>
      <c r="IG81" s="501"/>
      <c r="IH81" s="501"/>
      <c r="II81" s="501"/>
      <c r="IJ81" s="501"/>
      <c r="IK81" s="501"/>
      <c r="IL81" s="501"/>
      <c r="IM81" s="501"/>
      <c r="IN81" s="501"/>
      <c r="IO81" s="501"/>
      <c r="IP81" s="501"/>
      <c r="IQ81" s="501"/>
      <c r="IR81" s="501"/>
      <c r="IS81" s="501"/>
      <c r="IT81" s="501"/>
      <c r="IU81" s="501"/>
      <c r="IV81" s="501"/>
      <c r="IW81" s="501"/>
      <c r="IX81" s="501"/>
    </row>
    <row r="82" s="4" customFormat="1" ht="15.949999999999999" customHeight="1">
      <c r="A82" s="387">
        <v>25</v>
      </c>
      <c r="B82" s="391" t="s">
        <v>1087</v>
      </c>
      <c r="C82" s="391" t="s">
        <v>1088</v>
      </c>
      <c r="D82" s="487"/>
      <c r="E82" s="487"/>
      <c r="F82" s="487">
        <v>2</v>
      </c>
      <c r="G82" s="487"/>
      <c r="H82" s="487"/>
      <c r="I82" s="487">
        <v>5</v>
      </c>
      <c r="J82" s="487"/>
      <c r="K82" s="488">
        <f t="shared" si="117"/>
        <v>7</v>
      </c>
      <c r="L82" s="4"/>
      <c r="M82" s="4"/>
      <c r="N82" s="4"/>
      <c r="O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</row>
    <row r="83" s="4" customFormat="1" ht="21.75" customHeight="1">
      <c r="A83" s="387">
        <v>26</v>
      </c>
      <c r="B83" s="391" t="s">
        <v>1089</v>
      </c>
      <c r="C83" s="391" t="s">
        <v>1090</v>
      </c>
      <c r="D83" s="487"/>
      <c r="E83" s="487">
        <v>5</v>
      </c>
      <c r="F83" s="487"/>
      <c r="G83" s="487"/>
      <c r="H83" s="487"/>
      <c r="I83" s="487"/>
      <c r="J83" s="487"/>
      <c r="K83" s="488">
        <f t="shared" si="117"/>
        <v>5</v>
      </c>
      <c r="L83" s="4"/>
      <c r="M83" s="4"/>
      <c r="N83" s="4"/>
      <c r="O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</row>
    <row r="84" s="4" customFormat="1" ht="16.5" customHeight="1">
      <c r="A84" s="387">
        <v>27</v>
      </c>
      <c r="B84" s="391" t="s">
        <v>1091</v>
      </c>
      <c r="C84" s="391" t="s">
        <v>1092</v>
      </c>
      <c r="D84" s="487"/>
      <c r="E84" s="487"/>
      <c r="F84" s="487">
        <v>1</v>
      </c>
      <c r="G84" s="487"/>
      <c r="H84" s="487"/>
      <c r="I84" s="487"/>
      <c r="J84" s="487"/>
      <c r="K84" s="488">
        <f t="shared" si="117"/>
        <v>1</v>
      </c>
      <c r="L84" s="4"/>
      <c r="M84" s="4"/>
      <c r="N84" s="4"/>
      <c r="O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</row>
    <row r="85" s="4" customFormat="1" ht="15.75" customHeight="1">
      <c r="A85" s="387">
        <v>28</v>
      </c>
      <c r="B85" s="391" t="s">
        <v>1093</v>
      </c>
      <c r="C85" s="391" t="s">
        <v>1094</v>
      </c>
      <c r="D85" s="487"/>
      <c r="E85" s="487"/>
      <c r="F85" s="487">
        <v>1</v>
      </c>
      <c r="G85" s="487"/>
      <c r="H85" s="487"/>
      <c r="I85" s="487"/>
      <c r="J85" s="487"/>
      <c r="K85" s="488">
        <f t="shared" si="117"/>
        <v>1</v>
      </c>
      <c r="L85" s="4"/>
      <c r="M85" s="4"/>
      <c r="N85" s="4"/>
      <c r="O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</row>
    <row r="86" s="4" customFormat="1" ht="28.5" customHeight="1">
      <c r="A86" s="387">
        <v>29</v>
      </c>
      <c r="B86" s="491" t="s">
        <v>1005</v>
      </c>
      <c r="C86" s="391" t="s">
        <v>1095</v>
      </c>
      <c r="D86" s="487"/>
      <c r="E86" s="487"/>
      <c r="F86" s="487">
        <v>1</v>
      </c>
      <c r="G86" s="487"/>
      <c r="H86" s="487"/>
      <c r="I86" s="487"/>
      <c r="J86" s="487"/>
      <c r="K86" s="488">
        <f t="shared" si="117"/>
        <v>1</v>
      </c>
      <c r="L86" s="4"/>
      <c r="M86" s="4"/>
      <c r="N86" s="4"/>
      <c r="O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</row>
    <row r="87" s="4" customFormat="1" ht="21" customHeight="1">
      <c r="A87" s="387">
        <v>30</v>
      </c>
      <c r="B87" s="391" t="s">
        <v>228</v>
      </c>
      <c r="C87" s="450" t="s">
        <v>505</v>
      </c>
      <c r="D87" s="487"/>
      <c r="E87" s="487">
        <v>1</v>
      </c>
      <c r="F87" s="487"/>
      <c r="G87" s="487">
        <v>1</v>
      </c>
      <c r="H87" s="487"/>
      <c r="I87" s="487"/>
      <c r="J87" s="487"/>
      <c r="K87" s="488">
        <f t="shared" si="117"/>
        <v>2</v>
      </c>
      <c r="L87" s="4"/>
      <c r="M87" s="4"/>
      <c r="N87" s="4"/>
      <c r="O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</row>
    <row r="88" s="4" customFormat="1" ht="16.5" customHeight="1">
      <c r="A88" s="387">
        <v>31</v>
      </c>
      <c r="B88" s="391" t="s">
        <v>448</v>
      </c>
      <c r="C88" s="450" t="s">
        <v>449</v>
      </c>
      <c r="D88" s="487"/>
      <c r="E88" s="487"/>
      <c r="F88" s="487">
        <v>2</v>
      </c>
      <c r="G88" s="487"/>
      <c r="H88" s="487"/>
      <c r="I88" s="487"/>
      <c r="J88" s="487"/>
      <c r="K88" s="488">
        <f t="shared" si="117"/>
        <v>2</v>
      </c>
      <c r="L88" s="4"/>
      <c r="M88" s="4"/>
      <c r="N88" s="4"/>
      <c r="O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</row>
    <row r="89" s="4" customFormat="1" ht="28.5" customHeight="1">
      <c r="A89" s="387">
        <v>32</v>
      </c>
      <c r="B89" s="391" t="s">
        <v>1096</v>
      </c>
      <c r="C89" s="391" t="s">
        <v>1097</v>
      </c>
      <c r="D89" s="487"/>
      <c r="E89" s="487"/>
      <c r="F89" s="487">
        <v>1</v>
      </c>
      <c r="G89" s="487"/>
      <c r="H89" s="487"/>
      <c r="I89" s="487"/>
      <c r="J89" s="487"/>
      <c r="K89" s="488">
        <f t="shared" si="117"/>
        <v>1</v>
      </c>
      <c r="L89" s="4"/>
      <c r="M89" s="4"/>
      <c r="N89" s="4"/>
      <c r="O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</row>
    <row r="90" s="4" customFormat="1" ht="15.75" customHeight="1">
      <c r="A90" s="387">
        <v>33</v>
      </c>
      <c r="B90" s="391" t="s">
        <v>1098</v>
      </c>
      <c r="C90" s="391" t="s">
        <v>1099</v>
      </c>
      <c r="D90" s="487"/>
      <c r="E90" s="487"/>
      <c r="F90" s="487">
        <v>1</v>
      </c>
      <c r="G90" s="487"/>
      <c r="H90" s="487"/>
      <c r="I90" s="487"/>
      <c r="J90" s="487"/>
      <c r="K90" s="488">
        <f t="shared" si="117"/>
        <v>1</v>
      </c>
      <c r="L90" s="4"/>
      <c r="M90" s="4"/>
      <c r="N90" s="4"/>
      <c r="O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</row>
    <row r="91" s="4" customFormat="1" ht="16.5" customHeight="1">
      <c r="A91" s="387">
        <v>34</v>
      </c>
      <c r="B91" s="391" t="s">
        <v>1100</v>
      </c>
      <c r="C91" s="391" t="s">
        <v>1101</v>
      </c>
      <c r="D91" s="487"/>
      <c r="E91" s="487"/>
      <c r="F91" s="487">
        <v>10</v>
      </c>
      <c r="G91" s="487"/>
      <c r="H91" s="487"/>
      <c r="I91" s="487"/>
      <c r="J91" s="487"/>
      <c r="K91" s="488">
        <f t="shared" si="117"/>
        <v>10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</row>
    <row r="92" s="4" customFormat="1" ht="36.75" customHeight="1">
      <c r="A92" s="387">
        <v>35</v>
      </c>
      <c r="B92" s="450" t="s">
        <v>1051</v>
      </c>
      <c r="C92" s="450" t="s">
        <v>1052</v>
      </c>
      <c r="D92" s="487"/>
      <c r="E92" s="487">
        <v>1</v>
      </c>
      <c r="F92" s="487"/>
      <c r="G92" s="487"/>
      <c r="H92" s="487"/>
      <c r="I92" s="487"/>
      <c r="J92" s="487"/>
      <c r="K92" s="488">
        <f t="shared" si="117"/>
        <v>1</v>
      </c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</row>
    <row r="93" s="4" customFormat="1" ht="24.600000000000001" customHeight="1">
      <c r="A93" s="387"/>
      <c r="B93" s="489" t="s">
        <v>348</v>
      </c>
      <c r="C93" s="489"/>
      <c r="D93" s="490">
        <f>SUM(D58:D92)</f>
        <v>0</v>
      </c>
      <c r="E93" s="490">
        <f>SUM(E58:E92)</f>
        <v>45</v>
      </c>
      <c r="F93" s="490">
        <f>SUM(F58:F92)</f>
        <v>29</v>
      </c>
      <c r="G93" s="490">
        <f>SUM(G58:G92)</f>
        <v>5</v>
      </c>
      <c r="H93" s="490">
        <f>SUM(H58:H92)</f>
        <v>0</v>
      </c>
      <c r="I93" s="490">
        <f>SUM(I58:I92)</f>
        <v>6</v>
      </c>
      <c r="J93" s="490">
        <f>SUM(J58:J92)</f>
        <v>2</v>
      </c>
      <c r="K93" s="488">
        <f>SUM(K58:K92)</f>
        <v>87</v>
      </c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</row>
    <row r="94" s="4" customFormat="1" ht="26.25" customHeight="1">
      <c r="A94" s="502"/>
      <c r="B94" s="503" t="s">
        <v>1102</v>
      </c>
      <c r="C94" s="503"/>
      <c r="D94" s="504">
        <f>D18+D56+D93</f>
        <v>20</v>
      </c>
      <c r="E94" s="504">
        <f>E18+E56+E93</f>
        <v>103</v>
      </c>
      <c r="F94" s="504">
        <f>F18+F56+F93</f>
        <v>89</v>
      </c>
      <c r="G94" s="504">
        <f>G18+G56+G93</f>
        <v>8</v>
      </c>
      <c r="H94" s="504">
        <f>H18+H56+H93</f>
        <v>0</v>
      </c>
      <c r="I94" s="504">
        <f>I18+I56+I93</f>
        <v>25</v>
      </c>
      <c r="J94" s="504">
        <f>J18+J56+J93</f>
        <v>10</v>
      </c>
      <c r="K94" s="505">
        <f>K18+K56+K93</f>
        <v>255</v>
      </c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</row>
    <row r="95" s="4" customFormat="1" ht="12.75" customHeight="1">
      <c r="B95" s="4"/>
      <c r="D95" s="484"/>
      <c r="E95" s="484"/>
      <c r="F95" s="484"/>
      <c r="G95" s="484"/>
      <c r="H95" s="484"/>
      <c r="I95" s="484"/>
      <c r="J95" s="484"/>
      <c r="K95" s="48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</row>
    <row r="96" s="4" customFormat="1" ht="12.75" customHeight="1">
      <c r="D96" s="484"/>
      <c r="E96" s="484"/>
      <c r="F96" s="484"/>
      <c r="G96" s="484"/>
      <c r="H96" s="484"/>
      <c r="I96" s="484"/>
      <c r="J96" s="484"/>
      <c r="K96" s="48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</row>
    <row r="97" s="4" customFormat="1" ht="12.75" customHeight="1">
      <c r="D97" s="484"/>
      <c r="E97" s="484"/>
      <c r="F97" s="484"/>
      <c r="G97" s="484"/>
      <c r="H97" s="484"/>
      <c r="I97" s="484"/>
      <c r="J97" s="484"/>
      <c r="K97" s="48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</row>
    <row r="98" s="4" customFormat="1" ht="12.75" customHeight="1">
      <c r="D98" s="484"/>
      <c r="E98" s="484"/>
      <c r="F98" s="484"/>
      <c r="G98" s="484"/>
      <c r="H98" s="484"/>
      <c r="I98" s="484"/>
      <c r="J98" s="484"/>
      <c r="K98" s="48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</row>
    <row r="99" s="4" customFormat="1" ht="12.75" customHeight="1">
      <c r="D99" s="484"/>
      <c r="E99" s="484"/>
      <c r="F99" s="484"/>
      <c r="G99" s="484"/>
      <c r="H99" s="484"/>
      <c r="I99" s="484"/>
      <c r="J99" s="484"/>
      <c r="K99" s="48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</row>
    <row r="100" s="4" customFormat="1" ht="12.75" customHeight="1">
      <c r="D100" s="484"/>
      <c r="E100" s="484"/>
      <c r="F100" s="484"/>
      <c r="G100" s="484"/>
      <c r="H100" s="484"/>
      <c r="I100" s="484"/>
      <c r="J100" s="484"/>
      <c r="K100" s="48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</row>
    <row r="101" s="4" customFormat="1" ht="12.75" customHeight="1"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</row>
    <row r="102" s="4" customFormat="1" ht="12.75" customHeight="1"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</row>
    <row r="103" s="4" customFormat="1" ht="12.75" customHeight="1"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</row>
    <row r="104" s="4" customFormat="1" ht="12.75" customHeight="1"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</row>
    <row r="105" s="4" customFormat="1" ht="12.75" customHeight="1"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</row>
    <row r="106" s="4" customFormat="1" ht="12.75" customHeight="1">
      <c r="K106" s="48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</row>
    <row r="107" s="4" customFormat="1" ht="12.75" customHeight="1">
      <c r="K107" s="48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</row>
    <row r="108" s="4" customFormat="1" ht="12.75" customHeight="1"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</row>
    <row r="109" s="4" customFormat="1" ht="12.75" customHeight="1">
      <c r="K109" s="48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</row>
    <row r="110" s="4" customFormat="1" ht="12.7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</row>
    <row r="111" s="4" customFormat="1" ht="12.7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  <c r="AA111" s="484"/>
      <c r="AB111" s="484"/>
      <c r="AC111" s="484"/>
      <c r="AD111" s="484"/>
      <c r="AE111" s="484"/>
      <c r="AF111" s="484"/>
      <c r="AG111" s="484"/>
      <c r="AH111" s="484"/>
      <c r="AI111" s="484"/>
      <c r="AJ111" s="48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</row>
    <row r="112" s="4" customFormat="1" ht="12.7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  <c r="AA112" s="484"/>
      <c r="AB112" s="484"/>
      <c r="AC112" s="484"/>
      <c r="AD112" s="484"/>
      <c r="AE112" s="484"/>
      <c r="AF112" s="484"/>
      <c r="AG112" s="484"/>
      <c r="AH112" s="484"/>
      <c r="AI112" s="484"/>
      <c r="AJ112" s="48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</row>
    <row r="113" s="4" customFormat="1" ht="12.7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</row>
    <row r="114" s="4" customFormat="1" ht="12.7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</row>
    <row r="115" s="4" customFormat="1" ht="12.7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</row>
    <row r="116" s="4" customFormat="1" ht="12.7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</row>
    <row r="117" s="4" customFormat="1" ht="12.7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</row>
    <row r="118" s="4" customFormat="1" ht="12.75" customHeight="1">
      <c r="D118" s="484"/>
      <c r="E118" s="484"/>
      <c r="F118" s="484"/>
      <c r="G118" s="484"/>
      <c r="H118" s="484"/>
      <c r="I118" s="484"/>
      <c r="J118" s="484"/>
      <c r="K118" s="48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</row>
    <row r="119" ht="12.75" customHeight="1">
      <c r="D119" s="484"/>
      <c r="E119" s="484"/>
      <c r="F119" s="484"/>
      <c r="G119" s="484"/>
      <c r="H119" s="484"/>
      <c r="I119" s="484"/>
      <c r="J119" s="484"/>
      <c r="K119" s="484"/>
    </row>
    <row r="120" ht="12.75" customHeight="1">
      <c r="D120" s="484"/>
      <c r="E120" s="484"/>
      <c r="F120" s="484"/>
      <c r="G120" s="484"/>
      <c r="H120" s="484"/>
      <c r="I120" s="484"/>
      <c r="J120" s="484"/>
      <c r="K120" s="484"/>
    </row>
    <row r="121" ht="12.75" customHeight="1">
      <c r="D121" s="484"/>
      <c r="E121" s="484"/>
      <c r="F121" s="484"/>
      <c r="G121" s="484"/>
      <c r="H121" s="484"/>
      <c r="I121" s="484"/>
      <c r="J121" s="484"/>
      <c r="K121" s="484"/>
    </row>
    <row r="125" ht="12.75" customHeight="1">
      <c r="K125" s="484"/>
    </row>
    <row r="128" ht="12.75" customHeight="1">
      <c r="D128" s="484"/>
      <c r="E128" s="484"/>
      <c r="F128" s="484"/>
      <c r="G128" s="484"/>
      <c r="H128" s="484"/>
      <c r="I128" s="484"/>
      <c r="J128" s="484"/>
      <c r="K128" s="484"/>
    </row>
    <row r="129" ht="12.75" customHeight="1">
      <c r="D129" s="484"/>
      <c r="E129" s="484"/>
      <c r="F129" s="484"/>
      <c r="G129" s="484"/>
      <c r="H129" s="484"/>
      <c r="I129" s="484"/>
      <c r="J129" s="484"/>
      <c r="K129" s="484"/>
    </row>
    <row r="130" ht="12.75" customHeight="1">
      <c r="D130" s="484"/>
      <c r="E130" s="484"/>
      <c r="F130" s="484"/>
      <c r="G130" s="484"/>
      <c r="H130" s="484"/>
      <c r="I130" s="484"/>
      <c r="J130" s="484"/>
      <c r="K130" s="484"/>
    </row>
    <row r="131" ht="12.75" customHeight="1">
      <c r="D131" s="484"/>
      <c r="E131" s="484"/>
      <c r="F131" s="484"/>
      <c r="G131" s="484"/>
      <c r="H131" s="484"/>
      <c r="I131" s="484"/>
      <c r="J131" s="484"/>
      <c r="K131" s="484"/>
    </row>
    <row r="132" ht="12.75" customHeight="1">
      <c r="D132" s="484"/>
      <c r="E132" s="484"/>
      <c r="F132" s="484"/>
      <c r="G132" s="484"/>
      <c r="H132" s="484"/>
      <c r="I132" s="484"/>
      <c r="J132" s="484"/>
      <c r="K132" s="484"/>
    </row>
    <row r="135" ht="12.75" customHeight="1">
      <c r="D135" s="484"/>
      <c r="E135" s="484"/>
      <c r="F135" s="484"/>
      <c r="G135" s="484"/>
      <c r="H135" s="484"/>
      <c r="I135" s="484"/>
      <c r="J135" s="484"/>
      <c r="K135" s="484"/>
    </row>
    <row r="136" ht="12.75" customHeight="1">
      <c r="D136" s="484"/>
      <c r="E136" s="484"/>
      <c r="F136" s="484"/>
      <c r="G136" s="484"/>
      <c r="H136" s="484"/>
      <c r="I136" s="484"/>
      <c r="J136" s="484"/>
      <c r="K136" s="484"/>
    </row>
    <row r="137" ht="12.75" customHeight="1">
      <c r="D137" s="484"/>
      <c r="E137" s="484"/>
      <c r="F137" s="484"/>
      <c r="G137" s="484"/>
      <c r="H137" s="484"/>
      <c r="I137" s="484"/>
      <c r="J137" s="484"/>
      <c r="K137" s="484"/>
    </row>
    <row r="138" ht="12.75" customHeight="1">
      <c r="D138" s="484"/>
      <c r="E138" s="484"/>
      <c r="F138" s="484"/>
      <c r="G138" s="484"/>
      <c r="H138" s="484"/>
      <c r="I138" s="484"/>
      <c r="J138" s="484"/>
      <c r="K138" s="484"/>
    </row>
    <row r="141" ht="12.75" customHeight="1">
      <c r="K141" s="484"/>
    </row>
    <row r="144" ht="12.75" customHeight="1">
      <c r="D144" s="484"/>
      <c r="E144" s="484"/>
      <c r="F144" s="484"/>
      <c r="G144" s="484"/>
      <c r="H144" s="484"/>
      <c r="I144" s="484"/>
      <c r="J144" s="484"/>
      <c r="K144" s="484"/>
    </row>
    <row r="145" ht="12.75" customHeight="1">
      <c r="D145" s="484"/>
      <c r="E145" s="484"/>
      <c r="F145" s="484"/>
      <c r="G145" s="484"/>
      <c r="H145" s="484"/>
      <c r="I145" s="484"/>
      <c r="J145" s="484"/>
      <c r="K145" s="484"/>
    </row>
    <row r="149" ht="12.75" customHeight="1">
      <c r="D149" s="484"/>
      <c r="E149" s="484"/>
      <c r="F149" s="484"/>
      <c r="G149" s="484"/>
      <c r="H149" s="484"/>
      <c r="I149" s="484"/>
      <c r="J149" s="484"/>
      <c r="K149" s="484"/>
    </row>
    <row r="150" ht="12.75" customHeight="1">
      <c r="D150" s="484"/>
      <c r="E150" s="484"/>
      <c r="F150" s="484"/>
      <c r="G150" s="484"/>
      <c r="H150" s="484"/>
      <c r="I150" s="484"/>
      <c r="J150" s="484"/>
      <c r="K150" s="484"/>
    </row>
    <row r="160" ht="12.75" customHeight="1">
      <c r="D160" s="484"/>
      <c r="E160" s="484"/>
      <c r="F160" s="484"/>
      <c r="G160" s="484"/>
      <c r="H160" s="484"/>
      <c r="I160" s="484"/>
      <c r="J160" s="484"/>
      <c r="K160" s="484"/>
    </row>
    <row r="161" ht="12.75" customHeight="1">
      <c r="D161" s="484"/>
      <c r="E161" s="484"/>
      <c r="F161" s="484"/>
      <c r="G161" s="484"/>
      <c r="H161" s="484"/>
      <c r="I161" s="484"/>
      <c r="J161" s="484"/>
      <c r="K161" s="484"/>
    </row>
  </sheetData>
  <mergeCells count="7">
    <mergeCell ref="A1:K1"/>
    <mergeCell ref="B2:B3"/>
    <mergeCell ref="D2:J2"/>
    <mergeCell ref="K2:K3"/>
    <mergeCell ref="A4:K4"/>
    <mergeCell ref="A19:K19"/>
    <mergeCell ref="A57:K57"/>
  </mergeCells>
  <printOptions headings="0" gridLines="0"/>
  <pageMargins left="0.39375000000000004" right="0.39375000000000004" top="0.39375000000000004" bottom="0.39375000000000004" header="0.51180599999999998" footer="0.51180599999999998"/>
  <pageSetup blackAndWhite="0" cellComments="none" copies="1" draft="0" errors="displayed" firstPageNumber="0" fitToHeight="1" fitToWidth="1" horizontalDpi="300" orientation="portrait" pageOrder="downThenOver" paperSize="9" scale="89" useFirstPageNumber="0" usePrinterDefaults="1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85">
      <pane state="frozen" topLeftCell="A4" ySplit="3"/>
      <selection activeCell="B125" activeCellId="0" sqref="B125"/>
    </sheetView>
  </sheetViews>
  <sheetFormatPr baseColWidth="8" customHeight="1" defaultRowHeight="12.75"/>
  <cols>
    <col customWidth="1" min="1" max="1" style="4" width="5.2851600000000003"/>
    <col customWidth="1" min="2" max="2" style="4" width="39.57421875"/>
    <col customWidth="1" min="3" max="3" style="4" width="22.140625"/>
    <col customWidth="1" min="4" max="4" style="364" width="5.1406299999999998"/>
    <col customWidth="1" min="5" max="5" style="4" width="5.4257799999999996"/>
    <col customWidth="1" min="6" max="6" style="4" width="6"/>
    <col customWidth="1" min="7" max="7" style="4" width="6.5703100000000001"/>
    <col customWidth="1" min="8" max="8" style="4" width="4.7109399999999999"/>
    <col customWidth="1" min="9" max="10" style="4" width="6.2851600000000003"/>
    <col customWidth="1" min="11" max="11" style="4" width="8.1406299999999998"/>
    <col customWidth="1" min="12" max="258" style="6" width="9.1406299999999998"/>
    <col min="259" max="16384" width="9.140625"/>
  </cols>
  <sheetData>
    <row r="1" s="415" customFormat="1" ht="39" customHeight="1">
      <c r="A1" s="366" t="s">
        <v>319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ht="21.75" customHeight="1">
      <c r="A2" s="369" t="s">
        <v>498</v>
      </c>
      <c r="B2" s="369" t="s">
        <v>321</v>
      </c>
      <c r="C2" s="369" t="s">
        <v>499</v>
      </c>
      <c r="D2" s="369" t="s">
        <v>5</v>
      </c>
      <c r="E2" s="369"/>
      <c r="F2" s="369"/>
      <c r="G2" s="369"/>
      <c r="H2" s="369"/>
      <c r="I2" s="369"/>
      <c r="J2" s="369"/>
      <c r="K2" s="369" t="s">
        <v>323</v>
      </c>
    </row>
    <row r="3" ht="30" customHeight="1">
      <c r="A3" s="369" t="s">
        <v>324</v>
      </c>
      <c r="B3" s="369"/>
      <c r="C3" s="369"/>
      <c r="D3" s="369">
        <v>1</v>
      </c>
      <c r="E3" s="369">
        <v>2</v>
      </c>
      <c r="F3" s="369">
        <v>3</v>
      </c>
      <c r="G3" s="369">
        <v>4</v>
      </c>
      <c r="H3" s="370" t="s">
        <v>325</v>
      </c>
      <c r="I3" s="370" t="s">
        <v>7</v>
      </c>
      <c r="J3" s="370" t="s">
        <v>8</v>
      </c>
      <c r="K3" s="369"/>
    </row>
    <row r="4" ht="41.25" customHeight="1">
      <c r="A4" s="506" t="s">
        <v>1103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</row>
    <row r="5" ht="41.25" customHeight="1">
      <c r="A5" s="395">
        <v>1</v>
      </c>
      <c r="B5" s="376" t="s">
        <v>471</v>
      </c>
      <c r="C5" s="376" t="s">
        <v>472</v>
      </c>
      <c r="D5" s="366"/>
      <c r="E5" s="366"/>
      <c r="F5" s="395"/>
      <c r="G5" s="395"/>
      <c r="H5" s="395"/>
      <c r="I5" s="395"/>
      <c r="J5" s="395">
        <v>1</v>
      </c>
      <c r="K5" s="375">
        <f t="shared" ref="K5:K10" si="118">SUM(D5:J5)</f>
        <v>1</v>
      </c>
    </row>
    <row r="6" ht="41.25" customHeight="1">
      <c r="A6" s="395">
        <v>2</v>
      </c>
      <c r="B6" s="376" t="s">
        <v>1104</v>
      </c>
      <c r="C6" s="376" t="s">
        <v>1105</v>
      </c>
      <c r="D6" s="366"/>
      <c r="E6" s="395">
        <v>1</v>
      </c>
      <c r="F6" s="395"/>
      <c r="G6" s="395"/>
      <c r="H6" s="395"/>
      <c r="I6" s="395"/>
      <c r="J6" s="395"/>
      <c r="K6" s="375">
        <f t="shared" si="118"/>
        <v>1</v>
      </c>
    </row>
    <row r="7" ht="41.25" customHeight="1">
      <c r="A7" s="395">
        <v>3</v>
      </c>
      <c r="B7" s="376" t="s">
        <v>130</v>
      </c>
      <c r="C7" s="376" t="s">
        <v>604</v>
      </c>
      <c r="D7" s="366"/>
      <c r="E7" s="395">
        <v>10</v>
      </c>
      <c r="F7" s="395"/>
      <c r="G7" s="395"/>
      <c r="H7" s="395"/>
      <c r="I7" s="395"/>
      <c r="J7" s="395">
        <v>10</v>
      </c>
      <c r="K7" s="375">
        <f t="shared" si="118"/>
        <v>20</v>
      </c>
    </row>
    <row r="8" ht="15" customHeight="1">
      <c r="A8" s="395">
        <v>4</v>
      </c>
      <c r="B8" s="376" t="s">
        <v>1106</v>
      </c>
      <c r="C8" s="376" t="s">
        <v>1107</v>
      </c>
      <c r="D8" s="373"/>
      <c r="E8" s="373">
        <v>1</v>
      </c>
      <c r="F8" s="373"/>
      <c r="G8" s="373"/>
      <c r="H8" s="373"/>
      <c r="I8" s="373"/>
      <c r="J8" s="373"/>
      <c r="K8" s="375">
        <f t="shared" si="118"/>
        <v>1</v>
      </c>
    </row>
    <row r="9" ht="15" customHeight="1">
      <c r="A9" s="395">
        <v>5</v>
      </c>
      <c r="B9" s="376" t="s">
        <v>1108</v>
      </c>
      <c r="C9" s="376" t="s">
        <v>1109</v>
      </c>
      <c r="D9" s="373"/>
      <c r="E9" s="373"/>
      <c r="F9" s="373">
        <v>1</v>
      </c>
      <c r="G9" s="373"/>
      <c r="H9" s="373"/>
      <c r="I9" s="373"/>
      <c r="J9" s="373"/>
      <c r="K9" s="375">
        <f t="shared" si="118"/>
        <v>1</v>
      </c>
    </row>
    <row r="10" ht="15" customHeight="1">
      <c r="A10" s="395">
        <v>6</v>
      </c>
      <c r="B10" s="376" t="s">
        <v>1110</v>
      </c>
      <c r="C10" s="376" t="s">
        <v>1111</v>
      </c>
      <c r="D10" s="373"/>
      <c r="E10" s="373"/>
      <c r="F10" s="373">
        <v>1</v>
      </c>
      <c r="G10" s="373"/>
      <c r="H10" s="373"/>
      <c r="I10" s="373"/>
      <c r="J10" s="373"/>
      <c r="K10" s="375">
        <f t="shared" si="118"/>
        <v>1</v>
      </c>
    </row>
    <row r="11" ht="21" customHeight="1">
      <c r="A11" s="373"/>
      <c r="B11" s="378" t="s">
        <v>348</v>
      </c>
      <c r="C11" s="378"/>
      <c r="D11" s="375">
        <f>SUM(D5:D10)</f>
        <v>0</v>
      </c>
      <c r="E11" s="375">
        <f>SUM(E5:E10)</f>
        <v>12</v>
      </c>
      <c r="F11" s="375">
        <f>SUM(F5:F10)</f>
        <v>2</v>
      </c>
      <c r="G11" s="375">
        <f>SUM(G5:G10)</f>
        <v>0</v>
      </c>
      <c r="H11" s="375">
        <f>SUM(H5:H10)</f>
        <v>0</v>
      </c>
      <c r="I11" s="375">
        <f>SUM(I5:I10)</f>
        <v>0</v>
      </c>
      <c r="J11" s="375">
        <f>SUM(J5:J10)</f>
        <v>11</v>
      </c>
      <c r="K11" s="375">
        <f>SUM(D11:J11)</f>
        <v>25</v>
      </c>
      <c r="L11" s="6"/>
      <c r="M11" s="6"/>
      <c r="N11" s="6"/>
      <c r="O11" s="6"/>
    </row>
    <row r="12" ht="21" customHeight="1">
      <c r="A12" s="507" t="s">
        <v>1112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9"/>
      <c r="M12" s="6"/>
    </row>
    <row r="13" ht="21" customHeight="1">
      <c r="A13" s="373">
        <v>1</v>
      </c>
      <c r="B13" s="376" t="s">
        <v>130</v>
      </c>
      <c r="C13" s="376" t="s">
        <v>604</v>
      </c>
      <c r="D13" s="373"/>
      <c r="E13" s="373"/>
      <c r="F13" s="373">
        <v>5</v>
      </c>
      <c r="G13" s="373">
        <v>5</v>
      </c>
      <c r="H13" s="373"/>
      <c r="I13" s="373"/>
      <c r="J13" s="373"/>
      <c r="K13" s="375">
        <f t="shared" ref="K13:K23" si="119">SUM(D13:J13)</f>
        <v>10</v>
      </c>
    </row>
    <row r="14" ht="21" customHeight="1">
      <c r="A14" s="510">
        <v>2</v>
      </c>
      <c r="B14" s="511" t="s">
        <v>1113</v>
      </c>
      <c r="C14" s="511" t="s">
        <v>1114</v>
      </c>
      <c r="D14" s="511"/>
      <c r="E14" s="511"/>
      <c r="F14" s="511">
        <v>1</v>
      </c>
      <c r="G14" s="511"/>
      <c r="H14" s="511"/>
      <c r="I14" s="511"/>
      <c r="J14" s="511"/>
      <c r="K14" s="375">
        <f t="shared" si="119"/>
        <v>1</v>
      </c>
    </row>
    <row r="15" ht="21" customHeight="1">
      <c r="A15" s="510">
        <v>3</v>
      </c>
      <c r="B15" s="511" t="s">
        <v>1115</v>
      </c>
      <c r="C15" s="511" t="s">
        <v>1116</v>
      </c>
      <c r="D15" s="511"/>
      <c r="E15" s="511"/>
      <c r="F15" s="511">
        <v>1</v>
      </c>
      <c r="G15" s="511"/>
      <c r="H15" s="511"/>
      <c r="I15" s="511"/>
      <c r="J15" s="511"/>
      <c r="K15" s="375">
        <f t="shared" si="119"/>
        <v>1</v>
      </c>
    </row>
    <row r="16" ht="21" customHeight="1">
      <c r="A16" s="373">
        <v>4</v>
      </c>
      <c r="B16" s="511" t="s">
        <v>1117</v>
      </c>
      <c r="C16" s="511" t="s">
        <v>1118</v>
      </c>
      <c r="D16" s="511">
        <v>9</v>
      </c>
      <c r="E16" s="511"/>
      <c r="F16" s="511"/>
      <c r="G16" s="511"/>
      <c r="H16" s="511"/>
      <c r="I16" s="511"/>
      <c r="J16" s="511"/>
      <c r="K16" s="375">
        <f t="shared" si="119"/>
        <v>9</v>
      </c>
    </row>
    <row r="17" ht="21" customHeight="1">
      <c r="A17" s="373">
        <v>5</v>
      </c>
      <c r="B17" s="511" t="s">
        <v>1119</v>
      </c>
      <c r="C17" s="511" t="s">
        <v>1120</v>
      </c>
      <c r="D17" s="511"/>
      <c r="E17" s="511">
        <v>1</v>
      </c>
      <c r="F17" s="511"/>
      <c r="G17" s="511"/>
      <c r="H17" s="511"/>
      <c r="I17" s="511"/>
      <c r="J17" s="511"/>
      <c r="K17" s="375">
        <f t="shared" si="119"/>
        <v>1</v>
      </c>
    </row>
    <row r="18" ht="21" customHeight="1">
      <c r="A18" s="510">
        <v>6</v>
      </c>
      <c r="B18" s="511" t="s">
        <v>1121</v>
      </c>
      <c r="C18" s="511" t="s">
        <v>1122</v>
      </c>
      <c r="D18" s="511"/>
      <c r="E18" s="511">
        <v>1</v>
      </c>
      <c r="F18" s="511"/>
      <c r="G18" s="511"/>
      <c r="H18" s="511"/>
      <c r="I18" s="511"/>
      <c r="J18" s="511"/>
      <c r="K18" s="375">
        <f t="shared" si="119"/>
        <v>1</v>
      </c>
    </row>
    <row r="19" ht="21" customHeight="1">
      <c r="A19" s="510">
        <v>7</v>
      </c>
      <c r="B19" s="511" t="s">
        <v>1123</v>
      </c>
      <c r="C19" s="511" t="s">
        <v>1124</v>
      </c>
      <c r="D19" s="511"/>
      <c r="E19" s="511">
        <v>1</v>
      </c>
      <c r="F19" s="511"/>
      <c r="G19" s="511"/>
      <c r="H19" s="511"/>
      <c r="I19" s="511"/>
      <c r="J19" s="511"/>
      <c r="K19" s="375">
        <f t="shared" si="119"/>
        <v>1</v>
      </c>
    </row>
    <row r="20" ht="21" customHeight="1">
      <c r="A20" s="373">
        <v>8</v>
      </c>
      <c r="B20" s="512" t="s">
        <v>566</v>
      </c>
      <c r="C20" s="376" t="s">
        <v>567</v>
      </c>
      <c r="D20" s="511"/>
      <c r="E20" s="511">
        <v>4</v>
      </c>
      <c r="F20" s="511"/>
      <c r="G20" s="511"/>
      <c r="H20" s="511"/>
      <c r="I20" s="511"/>
      <c r="J20" s="511"/>
      <c r="K20" s="375">
        <f t="shared" si="119"/>
        <v>4</v>
      </c>
    </row>
    <row r="21" ht="39.75" customHeight="1">
      <c r="A21" s="373">
        <v>9</v>
      </c>
      <c r="B21" s="374" t="s">
        <v>501</v>
      </c>
      <c r="C21" s="374" t="s">
        <v>502</v>
      </c>
      <c r="D21" s="511"/>
      <c r="E21" s="511">
        <v>1</v>
      </c>
      <c r="F21" s="511"/>
      <c r="G21" s="511"/>
      <c r="H21" s="511"/>
      <c r="I21" s="511"/>
      <c r="J21" s="511"/>
      <c r="K21" s="375">
        <f t="shared" si="119"/>
        <v>1</v>
      </c>
    </row>
    <row r="22" ht="21" customHeight="1">
      <c r="A22" s="510">
        <v>10</v>
      </c>
      <c r="B22" s="374" t="s">
        <v>602</v>
      </c>
      <c r="C22" s="374" t="s">
        <v>603</v>
      </c>
      <c r="D22" s="511"/>
      <c r="E22" s="511"/>
      <c r="F22" s="511">
        <v>1</v>
      </c>
      <c r="G22" s="511"/>
      <c r="H22" s="511"/>
      <c r="I22" s="511"/>
      <c r="J22" s="511"/>
      <c r="K22" s="375">
        <f t="shared" si="119"/>
        <v>1</v>
      </c>
    </row>
    <row r="23" ht="21" customHeight="1">
      <c r="A23" s="510">
        <v>11</v>
      </c>
      <c r="B23" s="374" t="s">
        <v>70</v>
      </c>
      <c r="C23" s="374" t="s">
        <v>1125</v>
      </c>
      <c r="D23" s="511"/>
      <c r="E23" s="511">
        <v>1</v>
      </c>
      <c r="F23" s="511"/>
      <c r="G23" s="511"/>
      <c r="H23" s="511"/>
      <c r="I23" s="511"/>
      <c r="J23" s="511"/>
      <c r="K23" s="375">
        <f t="shared" si="119"/>
        <v>1</v>
      </c>
    </row>
    <row r="24" ht="21" customHeight="1">
      <c r="A24" s="373"/>
      <c r="B24" s="378" t="s">
        <v>348</v>
      </c>
      <c r="C24" s="378"/>
      <c r="D24" s="375">
        <f>SUM(D13:D23)</f>
        <v>9</v>
      </c>
      <c r="E24" s="375">
        <f>SUM(E13:E23)</f>
        <v>9</v>
      </c>
      <c r="F24" s="375">
        <f>SUM(F13:F23)</f>
        <v>8</v>
      </c>
      <c r="G24" s="375">
        <f>SUM(G13:G23)</f>
        <v>5</v>
      </c>
      <c r="H24" s="375">
        <f>SUM(H13:H23)</f>
        <v>0</v>
      </c>
      <c r="I24" s="375">
        <f>SUM(I13:I23)</f>
        <v>0</v>
      </c>
      <c r="J24" s="375">
        <f>SUM(J13:J23)</f>
        <v>0</v>
      </c>
      <c r="K24" s="375">
        <f>SUM(K13:K23)</f>
        <v>31</v>
      </c>
      <c r="L24" s="513"/>
      <c r="M24" s="6"/>
      <c r="N24" s="6"/>
      <c r="O24" s="6"/>
    </row>
    <row r="25" ht="21" customHeight="1">
      <c r="A25" s="514"/>
      <c r="B25" s="515"/>
      <c r="C25" s="515"/>
      <c r="D25" s="516"/>
      <c r="E25" s="516"/>
      <c r="F25" s="516"/>
      <c r="G25" s="516"/>
      <c r="H25" s="516"/>
      <c r="I25" s="516"/>
      <c r="J25" s="516"/>
      <c r="K25" s="517"/>
      <c r="L25" s="6"/>
      <c r="M25" s="6"/>
      <c r="N25" s="6"/>
      <c r="O25" s="6"/>
    </row>
    <row r="26" ht="21" customHeight="1">
      <c r="A26" s="518" t="s">
        <v>1126</v>
      </c>
      <c r="B26" s="508"/>
      <c r="C26" s="508"/>
      <c r="D26" s="508"/>
      <c r="E26" s="508"/>
      <c r="F26" s="508"/>
      <c r="G26" s="508"/>
      <c r="H26" s="508"/>
      <c r="I26" s="508"/>
      <c r="J26" s="508"/>
      <c r="K26" s="519"/>
      <c r="L26" s="6"/>
      <c r="M26" s="6"/>
      <c r="N26" s="6"/>
      <c r="O26" s="6"/>
    </row>
    <row r="27" ht="21" customHeight="1">
      <c r="A27" s="474">
        <v>1</v>
      </c>
      <c r="B27" s="474" t="s">
        <v>1127</v>
      </c>
      <c r="C27" s="474" t="s">
        <v>1128</v>
      </c>
      <c r="D27" s="453"/>
      <c r="E27" s="453">
        <v>1</v>
      </c>
      <c r="F27" s="453"/>
      <c r="G27" s="453"/>
      <c r="H27" s="453"/>
      <c r="I27" s="453"/>
      <c r="J27" s="453"/>
      <c r="K27" s="375">
        <f t="shared" ref="K27:K33" si="120">SUM(D27:J27)</f>
        <v>1</v>
      </c>
      <c r="L27" s="6"/>
      <c r="M27" s="6"/>
      <c r="N27" s="6"/>
      <c r="O27" s="6"/>
    </row>
    <row r="28" ht="21" customHeight="1">
      <c r="A28" s="474">
        <v>2</v>
      </c>
      <c r="B28" s="474" t="s">
        <v>1129</v>
      </c>
      <c r="C28" s="474" t="s">
        <v>1130</v>
      </c>
      <c r="D28" s="453"/>
      <c r="E28" s="453">
        <v>1</v>
      </c>
      <c r="F28" s="453"/>
      <c r="G28" s="453"/>
      <c r="H28" s="453"/>
      <c r="I28" s="453"/>
      <c r="J28" s="453"/>
      <c r="K28" s="375">
        <f t="shared" si="120"/>
        <v>1</v>
      </c>
      <c r="L28" s="6"/>
      <c r="M28" s="6"/>
      <c r="N28" s="6"/>
      <c r="O28" s="6"/>
    </row>
    <row r="29" ht="21" customHeight="1">
      <c r="A29" s="474"/>
      <c r="B29" s="474" t="s">
        <v>1131</v>
      </c>
      <c r="C29" s="474" t="s">
        <v>1132</v>
      </c>
      <c r="D29" s="453"/>
      <c r="E29" s="453">
        <v>1</v>
      </c>
      <c r="F29" s="453"/>
      <c r="G29" s="453"/>
      <c r="H29" s="453"/>
      <c r="I29" s="453"/>
      <c r="J29" s="453"/>
      <c r="K29" s="375">
        <f t="shared" si="120"/>
        <v>1</v>
      </c>
      <c r="L29" s="6"/>
      <c r="M29" s="6"/>
      <c r="N29" s="6"/>
      <c r="O29" s="6"/>
    </row>
    <row r="30" ht="21" customHeight="1">
      <c r="A30" s="474">
        <v>2</v>
      </c>
      <c r="B30" s="474" t="s">
        <v>1133</v>
      </c>
      <c r="C30" s="474" t="s">
        <v>1134</v>
      </c>
      <c r="D30" s="453"/>
      <c r="E30" s="453"/>
      <c r="F30" s="453"/>
      <c r="G30" s="453"/>
      <c r="H30" s="453"/>
      <c r="I30" s="453">
        <v>1</v>
      </c>
      <c r="J30" s="453"/>
      <c r="K30" s="375">
        <f t="shared" si="120"/>
        <v>1</v>
      </c>
      <c r="L30" s="6"/>
      <c r="M30" s="6"/>
      <c r="N30" s="6"/>
      <c r="O30" s="6"/>
    </row>
    <row r="31" ht="21" customHeight="1">
      <c r="A31" s="474">
        <v>3</v>
      </c>
      <c r="B31" s="474" t="s">
        <v>1135</v>
      </c>
      <c r="C31" s="474" t="s">
        <v>1136</v>
      </c>
      <c r="D31" s="453"/>
      <c r="E31" s="453"/>
      <c r="F31" s="453"/>
      <c r="G31" s="453"/>
      <c r="H31" s="453"/>
      <c r="I31" s="453">
        <v>1</v>
      </c>
      <c r="J31" s="453"/>
      <c r="K31" s="375">
        <f t="shared" si="120"/>
        <v>1</v>
      </c>
      <c r="L31" s="6"/>
      <c r="M31" s="6"/>
      <c r="N31" s="6"/>
      <c r="O31" s="6"/>
    </row>
    <row r="32" ht="21" customHeight="1">
      <c r="A32" s="474">
        <v>4</v>
      </c>
      <c r="B32" s="474" t="s">
        <v>1137</v>
      </c>
      <c r="C32" s="474" t="s">
        <v>1138</v>
      </c>
      <c r="D32" s="453"/>
      <c r="E32" s="453"/>
      <c r="F32" s="453"/>
      <c r="G32" s="453"/>
      <c r="H32" s="453"/>
      <c r="I32" s="453">
        <v>1</v>
      </c>
      <c r="J32" s="453"/>
      <c r="K32" s="375">
        <f t="shared" si="120"/>
        <v>1</v>
      </c>
      <c r="L32" s="6"/>
      <c r="M32" s="6"/>
      <c r="N32" s="6"/>
      <c r="O32" s="6"/>
    </row>
    <row r="33" ht="21" customHeight="1">
      <c r="A33" s="474">
        <v>5</v>
      </c>
      <c r="B33" s="474" t="s">
        <v>1139</v>
      </c>
      <c r="C33" s="474" t="s">
        <v>1140</v>
      </c>
      <c r="D33" s="453"/>
      <c r="E33" s="453"/>
      <c r="F33" s="453"/>
      <c r="G33" s="453"/>
      <c r="H33" s="453"/>
      <c r="I33" s="453">
        <v>1</v>
      </c>
      <c r="J33" s="453"/>
      <c r="K33" s="375">
        <f t="shared" si="120"/>
        <v>1</v>
      </c>
      <c r="L33" s="6"/>
      <c r="M33" s="6"/>
      <c r="N33" s="6"/>
      <c r="O33" s="6"/>
    </row>
    <row r="34" ht="21" customHeight="1">
      <c r="A34" s="373"/>
      <c r="B34" s="378" t="s">
        <v>348</v>
      </c>
      <c r="C34" s="378"/>
      <c r="D34" s="375">
        <f>SUM(D27:D33)</f>
        <v>0</v>
      </c>
      <c r="E34" s="375">
        <f>SUM(E27:E33)</f>
        <v>3</v>
      </c>
      <c r="F34" s="375">
        <f>SUM(F27:F33)</f>
        <v>0</v>
      </c>
      <c r="G34" s="375">
        <f>SUM(G27:G33)</f>
        <v>0</v>
      </c>
      <c r="H34" s="375">
        <f>SUM(H27:H33)</f>
        <v>0</v>
      </c>
      <c r="I34" s="375">
        <f>SUM(I27:I33)</f>
        <v>4</v>
      </c>
      <c r="J34" s="375">
        <f>SUM(J27:J33)</f>
        <v>0</v>
      </c>
      <c r="K34" s="375">
        <f>SUM(K27:K33)</f>
        <v>7</v>
      </c>
      <c r="L34" s="6"/>
      <c r="M34" s="6"/>
      <c r="N34" s="6"/>
      <c r="O34" s="6"/>
    </row>
    <row r="35" ht="24" customHeight="1">
      <c r="A35" s="520" t="s">
        <v>1141</v>
      </c>
      <c r="B35" s="521"/>
      <c r="C35" s="521"/>
      <c r="D35" s="521"/>
      <c r="E35" s="521"/>
      <c r="F35" s="521"/>
      <c r="G35" s="521"/>
      <c r="H35" s="521"/>
      <c r="I35" s="521"/>
      <c r="J35" s="521"/>
      <c r="K35" s="521"/>
    </row>
    <row r="36" ht="19.5" customHeight="1">
      <c r="A36" s="373">
        <v>1</v>
      </c>
      <c r="B36" s="374" t="s">
        <v>70</v>
      </c>
      <c r="C36" s="374" t="s">
        <v>1125</v>
      </c>
      <c r="D36" s="373"/>
      <c r="E36" s="373"/>
      <c r="F36" s="373">
        <v>2</v>
      </c>
      <c r="G36" s="373"/>
      <c r="H36" s="373"/>
      <c r="I36" s="373"/>
      <c r="J36" s="373"/>
      <c r="K36" s="375">
        <f t="shared" ref="K36:K61" si="121">SUM(D36:J36)</f>
        <v>2</v>
      </c>
    </row>
    <row r="37" ht="22.5" customHeight="1">
      <c r="A37" s="522">
        <v>2</v>
      </c>
      <c r="B37" s="374" t="s">
        <v>602</v>
      </c>
      <c r="C37" s="374" t="s">
        <v>603</v>
      </c>
      <c r="D37" s="373"/>
      <c r="E37" s="373"/>
      <c r="F37" s="373">
        <v>1</v>
      </c>
      <c r="G37" s="373">
        <v>1</v>
      </c>
      <c r="H37" s="373"/>
      <c r="I37" s="373"/>
      <c r="J37" s="373"/>
      <c r="K37" s="375">
        <f t="shared" si="121"/>
        <v>2</v>
      </c>
    </row>
    <row r="38" ht="14.25" customHeight="1">
      <c r="A38" s="522">
        <v>3</v>
      </c>
      <c r="B38" s="374" t="s">
        <v>1142</v>
      </c>
      <c r="C38" s="374" t="s">
        <v>1143</v>
      </c>
      <c r="D38" s="373"/>
      <c r="E38" s="373"/>
      <c r="F38" s="373">
        <v>1</v>
      </c>
      <c r="G38" s="373"/>
      <c r="H38" s="373"/>
      <c r="I38" s="373"/>
      <c r="J38" s="373"/>
      <c r="K38" s="375">
        <f t="shared" si="121"/>
        <v>1</v>
      </c>
    </row>
    <row r="39" ht="18.75" customHeight="1">
      <c r="A39" s="373">
        <v>4</v>
      </c>
      <c r="B39" s="374" t="s">
        <v>1144</v>
      </c>
      <c r="C39" s="374" t="s">
        <v>1145</v>
      </c>
      <c r="D39" s="373"/>
      <c r="E39" s="373"/>
      <c r="F39" s="373">
        <v>1</v>
      </c>
      <c r="G39" s="373"/>
      <c r="H39" s="373"/>
      <c r="I39" s="373"/>
      <c r="J39" s="373"/>
      <c r="K39" s="375">
        <f t="shared" si="121"/>
        <v>1</v>
      </c>
    </row>
    <row r="40" ht="20.25" customHeight="1">
      <c r="A40" s="522">
        <v>5</v>
      </c>
      <c r="B40" s="374" t="s">
        <v>1146</v>
      </c>
      <c r="C40" s="374" t="s">
        <v>1147</v>
      </c>
      <c r="D40" s="373"/>
      <c r="E40" s="373"/>
      <c r="F40" s="373">
        <v>1</v>
      </c>
      <c r="G40" s="373"/>
      <c r="H40" s="373"/>
      <c r="I40" s="373"/>
      <c r="J40" s="373"/>
      <c r="K40" s="375">
        <f t="shared" si="121"/>
        <v>1</v>
      </c>
    </row>
    <row r="41" ht="16.5" customHeight="1">
      <c r="A41" s="522">
        <v>6</v>
      </c>
      <c r="B41" s="523" t="s">
        <v>1148</v>
      </c>
      <c r="C41" s="523" t="s">
        <v>1149</v>
      </c>
      <c r="D41" s="523"/>
      <c r="E41" s="523">
        <v>1</v>
      </c>
      <c r="F41" s="373"/>
      <c r="G41" s="373"/>
      <c r="H41" s="373"/>
      <c r="I41" s="373"/>
      <c r="J41" s="373"/>
      <c r="K41" s="375">
        <f t="shared" si="121"/>
        <v>1</v>
      </c>
    </row>
    <row r="42" ht="19.5" customHeight="1">
      <c r="A42" s="373">
        <v>7</v>
      </c>
      <c r="B42" s="374" t="s">
        <v>1150</v>
      </c>
      <c r="C42" s="374" t="s">
        <v>1151</v>
      </c>
      <c r="D42" s="373"/>
      <c r="E42" s="373">
        <v>1</v>
      </c>
      <c r="F42" s="373"/>
      <c r="G42" s="373"/>
      <c r="H42" s="373"/>
      <c r="I42" s="373"/>
      <c r="J42" s="373">
        <v>1</v>
      </c>
      <c r="K42" s="375">
        <f t="shared" si="121"/>
        <v>2</v>
      </c>
    </row>
    <row r="43" ht="19.5" customHeight="1">
      <c r="A43" s="522">
        <v>8</v>
      </c>
      <c r="B43" s="374" t="s">
        <v>1152</v>
      </c>
      <c r="C43" s="374" t="s">
        <v>1153</v>
      </c>
      <c r="D43" s="373"/>
      <c r="E43" s="373">
        <v>1</v>
      </c>
      <c r="F43" s="373"/>
      <c r="G43" s="373"/>
      <c r="H43" s="373"/>
      <c r="I43" s="373"/>
      <c r="J43" s="373"/>
      <c r="K43" s="375">
        <f t="shared" si="121"/>
        <v>1</v>
      </c>
    </row>
    <row r="44" ht="19.5" customHeight="1">
      <c r="A44" s="522">
        <v>9</v>
      </c>
      <c r="B44" s="374" t="s">
        <v>1154</v>
      </c>
      <c r="C44" s="374" t="s">
        <v>1155</v>
      </c>
      <c r="D44" s="373"/>
      <c r="E44" s="373">
        <v>1</v>
      </c>
      <c r="F44" s="373"/>
      <c r="G44" s="373"/>
      <c r="H44" s="373"/>
      <c r="I44" s="373"/>
      <c r="J44" s="373"/>
      <c r="K44" s="375">
        <f t="shared" si="121"/>
        <v>1</v>
      </c>
    </row>
    <row r="45" ht="19.5" customHeight="1">
      <c r="A45" s="373">
        <v>10</v>
      </c>
      <c r="B45" s="374" t="s">
        <v>1156</v>
      </c>
      <c r="C45" s="374" t="s">
        <v>1157</v>
      </c>
      <c r="D45" s="373"/>
      <c r="E45" s="373">
        <v>1</v>
      </c>
      <c r="F45" s="373"/>
      <c r="G45" s="373"/>
      <c r="H45" s="373"/>
      <c r="I45" s="373"/>
      <c r="J45" s="373"/>
      <c r="K45" s="375">
        <f t="shared" si="121"/>
        <v>1</v>
      </c>
    </row>
    <row r="46" ht="19.5" customHeight="1">
      <c r="A46" s="522">
        <v>11</v>
      </c>
      <c r="B46" s="374" t="s">
        <v>765</v>
      </c>
      <c r="C46" s="374" t="s">
        <v>1158</v>
      </c>
      <c r="D46" s="373"/>
      <c r="E46" s="373"/>
      <c r="F46" s="373">
        <v>1</v>
      </c>
      <c r="G46" s="373"/>
      <c r="H46" s="373"/>
      <c r="I46" s="373"/>
      <c r="J46" s="373"/>
      <c r="K46" s="375">
        <f t="shared" si="121"/>
        <v>1</v>
      </c>
    </row>
    <row r="47" ht="19.5" customHeight="1">
      <c r="A47" s="522">
        <v>12</v>
      </c>
      <c r="B47" s="374" t="s">
        <v>1159</v>
      </c>
      <c r="C47" s="374" t="s">
        <v>1160</v>
      </c>
      <c r="D47" s="373"/>
      <c r="E47" s="373"/>
      <c r="F47" s="373">
        <v>1</v>
      </c>
      <c r="G47" s="373"/>
      <c r="H47" s="373"/>
      <c r="I47" s="373"/>
      <c r="J47" s="373"/>
      <c r="K47" s="375">
        <f t="shared" si="121"/>
        <v>1</v>
      </c>
    </row>
    <row r="48" ht="19.5" customHeight="1">
      <c r="A48" s="373">
        <v>13</v>
      </c>
      <c r="B48" s="374" t="s">
        <v>1161</v>
      </c>
      <c r="C48" s="374" t="s">
        <v>1162</v>
      </c>
      <c r="D48" s="373"/>
      <c r="E48" s="373"/>
      <c r="F48" s="373">
        <v>1</v>
      </c>
      <c r="G48" s="373"/>
      <c r="H48" s="373"/>
      <c r="I48" s="373"/>
      <c r="J48" s="373"/>
      <c r="K48" s="375">
        <f t="shared" si="121"/>
        <v>1</v>
      </c>
    </row>
    <row r="49" ht="19.5" customHeight="1">
      <c r="A49" s="522">
        <v>14</v>
      </c>
      <c r="B49" s="374" t="s">
        <v>1163</v>
      </c>
      <c r="C49" s="374" t="s">
        <v>1164</v>
      </c>
      <c r="D49" s="373"/>
      <c r="E49" s="373"/>
      <c r="F49" s="373">
        <v>1</v>
      </c>
      <c r="G49" s="373"/>
      <c r="H49" s="373"/>
      <c r="I49" s="373"/>
      <c r="J49" s="373"/>
      <c r="K49" s="375">
        <f t="shared" si="121"/>
        <v>1</v>
      </c>
    </row>
    <row r="50" ht="19.5" customHeight="1">
      <c r="A50" s="522">
        <v>15</v>
      </c>
      <c r="B50" s="374" t="s">
        <v>1165</v>
      </c>
      <c r="C50" s="374" t="s">
        <v>1166</v>
      </c>
      <c r="D50" s="373"/>
      <c r="E50" s="373"/>
      <c r="F50" s="373">
        <v>1</v>
      </c>
      <c r="G50" s="373"/>
      <c r="H50" s="373"/>
      <c r="I50" s="373"/>
      <c r="J50" s="373"/>
      <c r="K50" s="375">
        <f t="shared" si="121"/>
        <v>1</v>
      </c>
    </row>
    <row r="51" ht="19.5" customHeight="1">
      <c r="A51" s="373">
        <v>16</v>
      </c>
      <c r="B51" s="374" t="s">
        <v>1167</v>
      </c>
      <c r="C51" s="374" t="s">
        <v>1168</v>
      </c>
      <c r="D51" s="373"/>
      <c r="E51" s="373"/>
      <c r="F51" s="373">
        <v>1</v>
      </c>
      <c r="G51" s="373"/>
      <c r="H51" s="373"/>
      <c r="I51" s="373"/>
      <c r="J51" s="373"/>
      <c r="K51" s="375">
        <f t="shared" si="121"/>
        <v>1</v>
      </c>
    </row>
    <row r="52" ht="19.5" customHeight="1">
      <c r="A52" s="522">
        <v>17</v>
      </c>
      <c r="B52" s="374" t="s">
        <v>1169</v>
      </c>
      <c r="C52" s="374" t="s">
        <v>1170</v>
      </c>
      <c r="D52" s="373"/>
      <c r="E52" s="373"/>
      <c r="F52" s="373"/>
      <c r="G52" s="373">
        <v>1</v>
      </c>
      <c r="H52" s="373"/>
      <c r="I52" s="373"/>
      <c r="J52" s="373"/>
      <c r="K52" s="375">
        <f t="shared" si="121"/>
        <v>1</v>
      </c>
    </row>
    <row r="53" ht="19.5" customHeight="1">
      <c r="A53" s="522">
        <v>18</v>
      </c>
      <c r="B53" s="374" t="s">
        <v>1171</v>
      </c>
      <c r="C53" s="374" t="s">
        <v>1172</v>
      </c>
      <c r="D53" s="373"/>
      <c r="E53" s="373"/>
      <c r="F53" s="373"/>
      <c r="G53" s="373">
        <v>1</v>
      </c>
      <c r="H53" s="373"/>
      <c r="I53" s="373"/>
      <c r="J53" s="373"/>
      <c r="K53" s="375">
        <f t="shared" si="121"/>
        <v>1</v>
      </c>
    </row>
    <row r="54" ht="19.5" customHeight="1">
      <c r="A54" s="373">
        <v>19</v>
      </c>
      <c r="B54" s="374" t="s">
        <v>1173</v>
      </c>
      <c r="C54" s="374" t="s">
        <v>1174</v>
      </c>
      <c r="D54" s="373"/>
      <c r="E54" s="373"/>
      <c r="F54" s="373"/>
      <c r="G54" s="373">
        <v>1</v>
      </c>
      <c r="H54" s="373"/>
      <c r="I54" s="373"/>
      <c r="J54" s="373"/>
      <c r="K54" s="375">
        <f t="shared" si="121"/>
        <v>1</v>
      </c>
    </row>
    <row r="55" ht="19.5" customHeight="1">
      <c r="A55" s="522">
        <v>20</v>
      </c>
      <c r="B55" s="374" t="s">
        <v>1175</v>
      </c>
      <c r="C55" s="374" t="s">
        <v>1176</v>
      </c>
      <c r="D55" s="373"/>
      <c r="E55" s="373"/>
      <c r="F55" s="373"/>
      <c r="G55" s="373">
        <v>1</v>
      </c>
      <c r="H55" s="373"/>
      <c r="I55" s="373"/>
      <c r="J55" s="373"/>
      <c r="K55" s="375">
        <f t="shared" si="121"/>
        <v>1</v>
      </c>
    </row>
    <row r="56" ht="19.5" customHeight="1">
      <c r="A56" s="522">
        <v>21</v>
      </c>
      <c r="B56" s="374" t="s">
        <v>1177</v>
      </c>
      <c r="C56" s="374" t="s">
        <v>1178</v>
      </c>
      <c r="D56" s="373"/>
      <c r="E56" s="373"/>
      <c r="F56" s="373"/>
      <c r="G56" s="373">
        <v>1</v>
      </c>
      <c r="H56" s="373"/>
      <c r="I56" s="373"/>
      <c r="J56" s="373"/>
      <c r="K56" s="375">
        <f t="shared" si="121"/>
        <v>1</v>
      </c>
    </row>
    <row r="57" ht="19.5" customHeight="1">
      <c r="A57" s="373">
        <v>22</v>
      </c>
      <c r="B57" s="374" t="s">
        <v>1179</v>
      </c>
      <c r="C57" s="374" t="s">
        <v>1180</v>
      </c>
      <c r="D57" s="373"/>
      <c r="E57" s="373"/>
      <c r="F57" s="373"/>
      <c r="G57" s="373">
        <v>1</v>
      </c>
      <c r="H57" s="373"/>
      <c r="I57" s="373"/>
      <c r="J57" s="373"/>
      <c r="K57" s="375">
        <f t="shared" si="121"/>
        <v>1</v>
      </c>
    </row>
    <row r="58" ht="19.5" customHeight="1">
      <c r="A58" s="522">
        <v>23</v>
      </c>
      <c r="B58" s="374" t="s">
        <v>1181</v>
      </c>
      <c r="C58" s="374" t="s">
        <v>1182</v>
      </c>
      <c r="D58" s="373"/>
      <c r="E58" s="373"/>
      <c r="F58" s="373"/>
      <c r="G58" s="373">
        <v>1</v>
      </c>
      <c r="H58" s="373"/>
      <c r="I58" s="373"/>
      <c r="J58" s="373"/>
      <c r="K58" s="375">
        <f t="shared" si="121"/>
        <v>1</v>
      </c>
    </row>
    <row r="59" ht="19.5" customHeight="1">
      <c r="A59" s="522">
        <v>24</v>
      </c>
      <c r="B59" s="374" t="s">
        <v>1007</v>
      </c>
      <c r="C59" s="374" t="s">
        <v>1183</v>
      </c>
      <c r="D59" s="373"/>
      <c r="E59" s="373"/>
      <c r="F59" s="373"/>
      <c r="G59" s="373">
        <v>1</v>
      </c>
      <c r="H59" s="373"/>
      <c r="I59" s="373"/>
      <c r="J59" s="373"/>
      <c r="K59" s="375">
        <f t="shared" si="121"/>
        <v>1</v>
      </c>
    </row>
    <row r="60" ht="19.5" customHeight="1">
      <c r="A60" s="522"/>
      <c r="B60" s="374" t="s">
        <v>1184</v>
      </c>
      <c r="C60" s="374" t="s">
        <v>1185</v>
      </c>
      <c r="D60" s="373"/>
      <c r="E60" s="373"/>
      <c r="F60" s="373"/>
      <c r="G60" s="373"/>
      <c r="H60" s="373"/>
      <c r="I60" s="373"/>
      <c r="J60" s="373">
        <v>1</v>
      </c>
      <c r="K60" s="375">
        <f t="shared" si="121"/>
        <v>1</v>
      </c>
    </row>
    <row r="61" ht="19.5" customHeight="1">
      <c r="A61" s="373">
        <v>25</v>
      </c>
      <c r="B61" s="374" t="s">
        <v>1186</v>
      </c>
      <c r="C61" s="374" t="s">
        <v>1187</v>
      </c>
      <c r="D61" s="373"/>
      <c r="E61" s="373"/>
      <c r="F61" s="373"/>
      <c r="G61" s="373"/>
      <c r="H61" s="373"/>
      <c r="I61" s="373"/>
      <c r="J61" s="373">
        <v>1</v>
      </c>
      <c r="K61" s="375">
        <f t="shared" si="121"/>
        <v>1</v>
      </c>
    </row>
    <row r="62" ht="21" customHeight="1">
      <c r="A62" s="373"/>
      <c r="B62" s="378" t="s">
        <v>348</v>
      </c>
      <c r="C62" s="378"/>
      <c r="D62" s="389">
        <f>SUM(D36:D61)</f>
        <v>0</v>
      </c>
      <c r="E62" s="389">
        <f>SUM(E36:E61)</f>
        <v>5</v>
      </c>
      <c r="F62" s="389">
        <f>SUM(F36:F61)</f>
        <v>12</v>
      </c>
      <c r="G62" s="389">
        <f>SUM(G36:G61)</f>
        <v>9</v>
      </c>
      <c r="H62" s="389">
        <f>SUM(H36:H61)</f>
        <v>0</v>
      </c>
      <c r="I62" s="389">
        <f>SUM(I36:I61)</f>
        <v>0</v>
      </c>
      <c r="J62" s="389">
        <f>SUM(J36:J61)</f>
        <v>3</v>
      </c>
      <c r="K62" s="389">
        <f>SUM(K36:K61)</f>
        <v>29</v>
      </c>
    </row>
    <row r="63" ht="23.25" customHeight="1">
      <c r="A63" s="518" t="s">
        <v>1188</v>
      </c>
      <c r="B63" s="508"/>
      <c r="C63" s="508"/>
      <c r="D63" s="508"/>
      <c r="E63" s="508"/>
      <c r="F63" s="508"/>
      <c r="G63" s="508"/>
      <c r="H63" s="508"/>
      <c r="I63" s="508"/>
      <c r="J63" s="508"/>
      <c r="K63" s="519"/>
    </row>
    <row r="64" ht="18" customHeight="1">
      <c r="A64" s="395">
        <v>1</v>
      </c>
      <c r="B64" s="376" t="s">
        <v>566</v>
      </c>
      <c r="C64" s="376" t="s">
        <v>567</v>
      </c>
      <c r="D64" s="512"/>
      <c r="E64" s="512">
        <v>7</v>
      </c>
      <c r="F64" s="512"/>
      <c r="G64" s="512"/>
      <c r="H64" s="512"/>
      <c r="I64" s="512"/>
      <c r="J64" s="512"/>
      <c r="K64" s="375">
        <f t="shared" ref="K64:K69" si="122">SUM(D64:J64)</f>
        <v>7</v>
      </c>
    </row>
    <row r="65" ht="21" customHeight="1">
      <c r="A65" s="395">
        <v>2</v>
      </c>
      <c r="B65" s="376" t="s">
        <v>816</v>
      </c>
      <c r="C65" s="376" t="s">
        <v>1189</v>
      </c>
      <c r="D65" s="512">
        <v>1</v>
      </c>
      <c r="E65" s="512"/>
      <c r="F65" s="512"/>
      <c r="G65" s="512"/>
      <c r="H65" s="512"/>
      <c r="I65" s="512"/>
      <c r="J65" s="512"/>
      <c r="K65" s="375">
        <f t="shared" si="122"/>
        <v>1</v>
      </c>
    </row>
    <row r="66" ht="21" customHeight="1">
      <c r="A66" s="395">
        <v>3</v>
      </c>
      <c r="B66" s="376" t="s">
        <v>1190</v>
      </c>
      <c r="C66" s="376" t="s">
        <v>1191</v>
      </c>
      <c r="D66" s="512"/>
      <c r="E66" s="512">
        <v>1</v>
      </c>
      <c r="F66" s="512"/>
      <c r="G66" s="512"/>
      <c r="H66" s="512"/>
      <c r="I66" s="512"/>
      <c r="J66" s="512"/>
      <c r="K66" s="375">
        <f t="shared" si="122"/>
        <v>1</v>
      </c>
    </row>
    <row r="67" ht="21" customHeight="1">
      <c r="A67" s="395">
        <v>4</v>
      </c>
      <c r="B67" s="376" t="s">
        <v>1192</v>
      </c>
      <c r="C67" s="376" t="s">
        <v>1193</v>
      </c>
      <c r="D67" s="512"/>
      <c r="E67" s="512">
        <v>1</v>
      </c>
      <c r="F67" s="512"/>
      <c r="G67" s="512"/>
      <c r="H67" s="512"/>
      <c r="I67" s="512"/>
      <c r="J67" s="512"/>
      <c r="K67" s="375">
        <f t="shared" si="122"/>
        <v>1</v>
      </c>
    </row>
    <row r="68" ht="21" customHeight="1">
      <c r="A68" s="395">
        <v>5</v>
      </c>
      <c r="B68" s="376" t="s">
        <v>1194</v>
      </c>
      <c r="C68" s="376" t="s">
        <v>1195</v>
      </c>
      <c r="D68" s="512"/>
      <c r="E68" s="512">
        <v>2</v>
      </c>
      <c r="F68" s="512"/>
      <c r="G68" s="512"/>
      <c r="H68" s="512"/>
      <c r="I68" s="512"/>
      <c r="J68" s="512"/>
      <c r="K68" s="375">
        <f t="shared" si="122"/>
        <v>2</v>
      </c>
    </row>
    <row r="69" ht="21" customHeight="1">
      <c r="A69" s="395">
        <v>6</v>
      </c>
      <c r="B69" s="376" t="s">
        <v>1196</v>
      </c>
      <c r="C69" s="376" t="s">
        <v>1197</v>
      </c>
      <c r="D69" s="512"/>
      <c r="E69" s="512">
        <v>1</v>
      </c>
      <c r="F69" s="512"/>
      <c r="G69" s="512"/>
      <c r="H69" s="512"/>
      <c r="I69" s="512"/>
      <c r="J69" s="512"/>
      <c r="K69" s="375">
        <f t="shared" si="122"/>
        <v>1</v>
      </c>
    </row>
    <row r="70" ht="28.5" customHeight="1">
      <c r="A70" s="373"/>
      <c r="B70" s="378" t="s">
        <v>348</v>
      </c>
      <c r="C70" s="378"/>
      <c r="D70" s="389">
        <f>SUM(D64:D69)</f>
        <v>1</v>
      </c>
      <c r="E70" s="389">
        <f>SUM(E64:E69)</f>
        <v>12</v>
      </c>
      <c r="F70" s="389">
        <f>SUM(F64:F69)</f>
        <v>0</v>
      </c>
      <c r="G70" s="389">
        <f>SUM(G64:G69)</f>
        <v>0</v>
      </c>
      <c r="H70" s="389">
        <f>SUM(H64:H69)</f>
        <v>0</v>
      </c>
      <c r="I70" s="389">
        <f>SUM(I64:I69)</f>
        <v>0</v>
      </c>
      <c r="J70" s="389">
        <f>SUM(J64:J69)</f>
        <v>0</v>
      </c>
      <c r="K70" s="389">
        <f>SUM(K64:K69)</f>
        <v>13</v>
      </c>
    </row>
    <row r="71" ht="28.5" customHeight="1">
      <c r="A71" s="518" t="s">
        <v>1198</v>
      </c>
      <c r="B71" s="508"/>
      <c r="C71" s="508"/>
      <c r="D71" s="508"/>
      <c r="E71" s="508"/>
      <c r="F71" s="508"/>
      <c r="G71" s="508"/>
      <c r="H71" s="508"/>
      <c r="I71" s="508"/>
      <c r="J71" s="508"/>
      <c r="K71" s="519"/>
    </row>
    <row r="72" ht="17.25" customHeight="1">
      <c r="A72" s="395">
        <v>1</v>
      </c>
      <c r="B72" s="376" t="s">
        <v>1199</v>
      </c>
      <c r="C72" s="524" t="s">
        <v>1200</v>
      </c>
      <c r="D72" s="366"/>
      <c r="E72" s="395">
        <v>1</v>
      </c>
      <c r="F72" s="366"/>
      <c r="G72" s="366"/>
      <c r="H72" s="366"/>
      <c r="I72" s="366"/>
      <c r="J72" s="366"/>
      <c r="K72" s="375">
        <f t="shared" ref="K72:K79" si="123">SUM(D72:J72)</f>
        <v>1</v>
      </c>
    </row>
    <row r="73" ht="18" customHeight="1">
      <c r="A73" s="373">
        <v>2</v>
      </c>
      <c r="B73" s="376" t="s">
        <v>1201</v>
      </c>
      <c r="C73" s="376" t="s">
        <v>1202</v>
      </c>
      <c r="D73" s="390"/>
      <c r="E73" s="390">
        <v>1</v>
      </c>
      <c r="F73" s="390"/>
      <c r="G73" s="390"/>
      <c r="H73" s="390"/>
      <c r="I73" s="390"/>
      <c r="J73" s="390"/>
      <c r="K73" s="375">
        <f t="shared" si="123"/>
        <v>1</v>
      </c>
    </row>
    <row r="74" ht="17.25" customHeight="1">
      <c r="A74" s="373">
        <v>3</v>
      </c>
      <c r="B74" s="376" t="s">
        <v>1201</v>
      </c>
      <c r="C74" s="376" t="s">
        <v>1203</v>
      </c>
      <c r="D74" s="390"/>
      <c r="E74" s="390"/>
      <c r="F74" s="390">
        <v>1</v>
      </c>
      <c r="G74" s="390"/>
      <c r="H74" s="390"/>
      <c r="I74" s="390"/>
      <c r="J74" s="390"/>
      <c r="K74" s="375">
        <f t="shared" si="123"/>
        <v>1</v>
      </c>
    </row>
    <row r="75" ht="19.5" customHeight="1">
      <c r="A75" s="373">
        <v>4</v>
      </c>
      <c r="B75" s="376" t="s">
        <v>1204</v>
      </c>
      <c r="C75" s="376" t="s">
        <v>1205</v>
      </c>
      <c r="D75" s="390"/>
      <c r="E75" s="390"/>
      <c r="F75" s="390">
        <v>1</v>
      </c>
      <c r="G75" s="390"/>
      <c r="H75" s="390"/>
      <c r="I75" s="390"/>
      <c r="J75" s="390"/>
      <c r="K75" s="375">
        <f t="shared" si="123"/>
        <v>1</v>
      </c>
    </row>
    <row r="76" ht="17.25" customHeight="1">
      <c r="A76" s="373">
        <v>5</v>
      </c>
      <c r="B76" s="376" t="s">
        <v>1206</v>
      </c>
      <c r="C76" s="376" t="s">
        <v>1207</v>
      </c>
      <c r="D76" s="390"/>
      <c r="E76" s="390"/>
      <c r="F76" s="390">
        <v>1</v>
      </c>
      <c r="G76" s="390"/>
      <c r="H76" s="390"/>
      <c r="I76" s="390"/>
      <c r="J76" s="390"/>
      <c r="K76" s="375">
        <f t="shared" si="123"/>
        <v>1</v>
      </c>
    </row>
    <row r="77" ht="18.75" customHeight="1">
      <c r="A77" s="373">
        <v>6</v>
      </c>
      <c r="B77" s="376" t="s">
        <v>1208</v>
      </c>
      <c r="C77" s="376" t="s">
        <v>1209</v>
      </c>
      <c r="D77" s="390"/>
      <c r="E77" s="390"/>
      <c r="F77" s="390">
        <v>1</v>
      </c>
      <c r="G77" s="390"/>
      <c r="H77" s="390"/>
      <c r="I77" s="390"/>
      <c r="J77" s="390"/>
      <c r="K77" s="375">
        <f t="shared" si="123"/>
        <v>1</v>
      </c>
    </row>
    <row r="78" ht="14.25" customHeight="1">
      <c r="A78" s="373">
        <v>7</v>
      </c>
      <c r="B78" s="376" t="s">
        <v>1208</v>
      </c>
      <c r="C78" s="376" t="s">
        <v>1210</v>
      </c>
      <c r="D78" s="390"/>
      <c r="E78" s="390"/>
      <c r="F78" s="390">
        <v>1</v>
      </c>
      <c r="G78" s="390"/>
      <c r="H78" s="390"/>
      <c r="I78" s="390"/>
      <c r="J78" s="390"/>
      <c r="K78" s="375">
        <f t="shared" si="123"/>
        <v>1</v>
      </c>
    </row>
    <row r="79" ht="28.5" customHeight="1">
      <c r="A79" s="373">
        <v>8</v>
      </c>
      <c r="B79" s="376" t="s">
        <v>1211</v>
      </c>
      <c r="C79" s="376" t="s">
        <v>1212</v>
      </c>
      <c r="D79" s="390"/>
      <c r="E79" s="390"/>
      <c r="F79" s="390">
        <v>1</v>
      </c>
      <c r="G79" s="390"/>
      <c r="H79" s="390"/>
      <c r="I79" s="390"/>
      <c r="J79" s="390"/>
      <c r="K79" s="375">
        <f t="shared" si="123"/>
        <v>1</v>
      </c>
    </row>
    <row r="80" ht="28.5" customHeight="1">
      <c r="A80" s="525"/>
      <c r="B80" s="526" t="s">
        <v>348</v>
      </c>
      <c r="C80" s="527"/>
      <c r="D80" s="528">
        <f>SUM(D75:D79)</f>
        <v>0</v>
      </c>
      <c r="E80" s="528">
        <f>SUM(E75:E79)</f>
        <v>0</v>
      </c>
      <c r="F80" s="528">
        <f>SUM(F75:F79)</f>
        <v>5</v>
      </c>
      <c r="G80" s="528">
        <f>SUM(G75:G79)</f>
        <v>0</v>
      </c>
      <c r="H80" s="528">
        <f>SUM(H75:H79)</f>
        <v>0</v>
      </c>
      <c r="I80" s="528">
        <f>SUM(I75:I79)</f>
        <v>0</v>
      </c>
      <c r="J80" s="528">
        <f>SUM(J75:J79)</f>
        <v>0</v>
      </c>
      <c r="K80" s="389">
        <f>SUM(K75:K79)</f>
        <v>5</v>
      </c>
    </row>
    <row r="81" ht="26.25" customHeight="1">
      <c r="A81" s="384"/>
      <c r="B81" s="529" t="s">
        <v>1213</v>
      </c>
      <c r="C81" s="529"/>
      <c r="D81" s="528">
        <f>D80+D62+D24+D11+D70+D34</f>
        <v>10</v>
      </c>
      <c r="E81" s="528">
        <f>E62+E24+E11+E80+E70+E34</f>
        <v>41</v>
      </c>
      <c r="F81" s="528">
        <f>F62+F80+F24+F11+F70+F34</f>
        <v>27</v>
      </c>
      <c r="G81" s="528">
        <f>G80+G62+G24+G11+G70+G34</f>
        <v>14</v>
      </c>
      <c r="H81" s="528">
        <f>H80+H62+H24+H11+H70+H34</f>
        <v>0</v>
      </c>
      <c r="I81" s="528">
        <f>I80+I62+I24+I11+I70+I34</f>
        <v>4</v>
      </c>
      <c r="J81" s="528">
        <f>J80+J62+J24+J11+J70+J34</f>
        <v>14</v>
      </c>
      <c r="K81" s="530">
        <f>K80+K62+K24+K11+K34+K70</f>
        <v>110</v>
      </c>
    </row>
    <row r="82" ht="12.75" customHeight="1">
      <c r="A82" s="4"/>
      <c r="B82" s="4"/>
      <c r="C82" s="4"/>
      <c r="D82" s="364"/>
      <c r="E82" s="4"/>
      <c r="F82" s="4"/>
      <c r="G82" s="4"/>
      <c r="H82" s="4"/>
      <c r="I82" s="4"/>
      <c r="J82" s="4"/>
      <c r="K82" s="4"/>
    </row>
    <row r="83" ht="12.75" customHeight="1">
      <c r="A83" s="4"/>
      <c r="B83" s="4"/>
      <c r="C83" s="4"/>
      <c r="D83" s="364"/>
      <c r="E83" s="4"/>
      <c r="F83" s="4"/>
      <c r="G83" s="4"/>
      <c r="H83" s="4"/>
      <c r="I83" s="4"/>
      <c r="J83" s="4"/>
      <c r="K83" s="4"/>
    </row>
    <row r="84" ht="12.75" customHeight="1">
      <c r="A84" s="4"/>
      <c r="B84" s="4"/>
      <c r="C84" s="4"/>
      <c r="D84" s="364"/>
      <c r="E84" s="4"/>
      <c r="F84" s="4"/>
      <c r="G84" s="4"/>
      <c r="H84" s="4"/>
      <c r="I84" s="4"/>
      <c r="J84" s="4"/>
      <c r="K84" s="4"/>
    </row>
    <row r="85" ht="12.75" customHeight="1">
      <c r="A85" s="4"/>
      <c r="B85" s="4"/>
      <c r="C85" s="4"/>
      <c r="D85" s="364"/>
      <c r="E85" s="4"/>
      <c r="F85" s="4"/>
      <c r="G85" s="4"/>
      <c r="H85" s="4"/>
      <c r="I85" s="4"/>
      <c r="J85" s="4"/>
      <c r="K85" s="4"/>
    </row>
    <row r="86" ht="12.75" customHeight="1">
      <c r="A86" s="4"/>
      <c r="B86" s="4"/>
      <c r="C86" s="4"/>
      <c r="D86" s="364"/>
      <c r="E86" s="4"/>
      <c r="F86" s="4"/>
      <c r="G86" s="4"/>
      <c r="H86" s="4"/>
      <c r="I86" s="4"/>
      <c r="J86" s="4"/>
      <c r="K86" s="4"/>
    </row>
    <row r="87" ht="12.75" customHeight="1">
      <c r="A87" s="4"/>
      <c r="B87" s="4"/>
      <c r="C87" s="4"/>
      <c r="D87" s="364"/>
      <c r="E87" s="4"/>
      <c r="F87" s="4"/>
      <c r="G87" s="4"/>
      <c r="H87" s="4"/>
      <c r="I87" s="4"/>
      <c r="J87" s="4"/>
      <c r="K87" s="4"/>
    </row>
    <row r="88" ht="12.75" customHeight="1">
      <c r="A88" s="4"/>
      <c r="B88" s="4"/>
      <c r="C88" s="4"/>
      <c r="D88" s="364"/>
      <c r="E88" s="4"/>
      <c r="F88" s="4"/>
      <c r="G88" s="4"/>
      <c r="H88" s="4"/>
      <c r="I88" s="4"/>
      <c r="J88" s="4"/>
      <c r="K88" s="4"/>
    </row>
    <row r="89" ht="12.75" customHeight="1">
      <c r="A89" s="4"/>
      <c r="B89" s="4"/>
      <c r="C89" s="4"/>
      <c r="D89" s="364"/>
      <c r="E89" s="4"/>
      <c r="F89" s="4"/>
      <c r="G89" s="4"/>
      <c r="H89" s="4"/>
      <c r="I89" s="4"/>
      <c r="J89" s="4"/>
      <c r="K89" s="4"/>
    </row>
    <row r="90" ht="12.75" customHeight="1">
      <c r="A90" s="4"/>
      <c r="B90" s="4"/>
      <c r="C90" s="4"/>
      <c r="D90" s="364"/>
      <c r="E90" s="4"/>
      <c r="F90" s="4"/>
      <c r="G90" s="4"/>
      <c r="H90" s="4"/>
      <c r="I90" s="4"/>
      <c r="J90" s="4"/>
      <c r="K90" s="4"/>
    </row>
    <row r="91" ht="12.75" customHeight="1">
      <c r="A91" s="4"/>
      <c r="B91" s="4"/>
      <c r="C91" s="4"/>
      <c r="D91" s="364"/>
      <c r="E91" s="4"/>
      <c r="F91" s="4"/>
      <c r="G91" s="4"/>
      <c r="H91" s="4"/>
      <c r="I91" s="4"/>
      <c r="J91" s="4"/>
      <c r="K91" s="4"/>
    </row>
    <row r="92" ht="12.75" customHeight="1">
      <c r="A92" s="4"/>
      <c r="B92" s="4"/>
      <c r="C92" s="4"/>
      <c r="D92" s="364"/>
      <c r="E92" s="4"/>
      <c r="F92" s="4"/>
      <c r="G92" s="4"/>
      <c r="H92" s="4"/>
      <c r="I92" s="4"/>
      <c r="J92" s="4"/>
      <c r="K92" s="4"/>
    </row>
    <row r="93" ht="12.75" customHeight="1">
      <c r="A93" s="4"/>
      <c r="B93" s="4"/>
      <c r="C93" s="4"/>
      <c r="D93" s="364"/>
      <c r="E93" s="4"/>
      <c r="F93" s="4"/>
      <c r="G93" s="4"/>
      <c r="H93" s="4"/>
      <c r="I93" s="4"/>
      <c r="J93" s="4"/>
      <c r="K93" s="4"/>
    </row>
    <row r="94" ht="12.75" customHeight="1">
      <c r="A94" s="4"/>
      <c r="B94" s="4"/>
      <c r="C94" s="4"/>
      <c r="D94" s="364"/>
      <c r="E94" s="4"/>
      <c r="F94" s="4"/>
      <c r="G94" s="4"/>
      <c r="H94" s="4"/>
      <c r="I94" s="4"/>
      <c r="J94" s="4"/>
      <c r="K94" s="4"/>
    </row>
    <row r="95" ht="12.75" customHeight="1">
      <c r="A95" s="4"/>
      <c r="B95" s="4"/>
      <c r="C95" s="4"/>
      <c r="D95" s="364"/>
      <c r="E95" s="4"/>
      <c r="F95" s="4"/>
      <c r="G95" s="4"/>
      <c r="H95" s="4"/>
      <c r="I95" s="4"/>
      <c r="J95" s="4"/>
      <c r="K95" s="4"/>
    </row>
    <row r="96" ht="12.75" customHeight="1">
      <c r="A96" s="4"/>
      <c r="K96" s="4"/>
    </row>
    <row r="97" ht="12.75" customHeight="1">
      <c r="A97" s="4"/>
      <c r="D97" s="364"/>
      <c r="E97" s="4"/>
      <c r="F97" s="4"/>
      <c r="G97" s="4"/>
      <c r="H97" s="4"/>
      <c r="I97" s="4"/>
      <c r="J97" s="4"/>
      <c r="K97" s="4"/>
    </row>
    <row r="98" ht="12.75" customHeight="1">
      <c r="A98" s="4"/>
    </row>
    <row r="99" ht="12.75" customHeight="1">
      <c r="A99" s="4"/>
    </row>
    <row r="100" ht="12.75" customHeight="1">
      <c r="D100" s="364"/>
      <c r="E100" s="4"/>
      <c r="F100" s="4"/>
      <c r="G100" s="4"/>
      <c r="H100" s="4"/>
      <c r="I100" s="4"/>
      <c r="J100" s="4"/>
      <c r="K100" s="4"/>
    </row>
    <row r="101" ht="12.75" customHeight="1">
      <c r="A101" s="4"/>
      <c r="B101" s="4"/>
      <c r="C101" s="4"/>
      <c r="D101" s="364"/>
      <c r="E101" s="4"/>
      <c r="F101" s="4"/>
      <c r="G101" s="4"/>
      <c r="H101" s="4"/>
      <c r="I101" s="4"/>
      <c r="J101" s="4"/>
      <c r="K101" s="4"/>
    </row>
    <row r="102" ht="12.75" customHeight="1">
      <c r="A102" s="4"/>
      <c r="B102" s="4"/>
      <c r="C102" s="4"/>
      <c r="D102" s="364"/>
      <c r="E102" s="4"/>
      <c r="F102" s="4"/>
      <c r="G102" s="4"/>
      <c r="H102" s="4"/>
      <c r="I102" s="4"/>
      <c r="J102" s="4"/>
      <c r="K102" s="4"/>
      <c r="M102" s="6"/>
    </row>
    <row r="103" ht="12.75" customHeight="1">
      <c r="A103" s="4"/>
      <c r="B103" s="4"/>
      <c r="C103" s="4"/>
      <c r="D103" s="364"/>
      <c r="E103" s="4"/>
      <c r="F103" s="4"/>
      <c r="G103" s="4"/>
      <c r="H103" s="4"/>
      <c r="I103" s="4"/>
      <c r="J103" s="4"/>
      <c r="K103" s="4"/>
    </row>
    <row r="104" ht="12.75" customHeight="1">
      <c r="A104" s="4"/>
      <c r="B104" s="4"/>
      <c r="C104" s="4"/>
      <c r="D104" s="364"/>
      <c r="E104" s="4"/>
      <c r="F104" s="4"/>
      <c r="G104" s="4"/>
      <c r="H104" s="4"/>
      <c r="I104" s="4"/>
      <c r="J104" s="4"/>
      <c r="K104" s="4"/>
    </row>
    <row r="105" ht="12.75" customHeight="1">
      <c r="A105" s="4"/>
      <c r="B105" s="4"/>
      <c r="C105" s="4"/>
      <c r="D105" s="364"/>
      <c r="E105" s="4"/>
      <c r="F105" s="4"/>
      <c r="G105" s="4"/>
      <c r="H105" s="4"/>
      <c r="I105" s="4"/>
      <c r="J105" s="4"/>
      <c r="K105" s="4"/>
    </row>
    <row r="106" ht="12.75" customHeight="1">
      <c r="A106" s="4"/>
      <c r="B106" s="4"/>
      <c r="C106" s="4"/>
      <c r="D106" s="364"/>
      <c r="E106" s="4"/>
      <c r="F106" s="4"/>
      <c r="G106" s="4"/>
      <c r="H106" s="4"/>
      <c r="I106" s="4"/>
      <c r="J106" s="4"/>
      <c r="K106" s="4"/>
    </row>
    <row r="107" ht="12.75" customHeight="1">
      <c r="A107" s="4"/>
      <c r="B107" s="4"/>
      <c r="C107" s="4"/>
      <c r="D107" s="364"/>
      <c r="E107" s="4"/>
      <c r="F107" s="4"/>
      <c r="G107" s="4"/>
      <c r="H107" s="4"/>
      <c r="I107" s="4"/>
      <c r="J107" s="4"/>
      <c r="K107" s="4"/>
    </row>
    <row r="108" ht="12.75" customHeight="1">
      <c r="A108" s="4"/>
      <c r="B108" s="4"/>
      <c r="C108" s="4"/>
      <c r="D108" s="364"/>
      <c r="E108" s="4"/>
      <c r="F108" s="4"/>
      <c r="G108" s="4"/>
      <c r="H108" s="4"/>
      <c r="I108" s="4"/>
      <c r="J108" s="4"/>
      <c r="K108" s="4"/>
    </row>
    <row r="109" ht="12.75" customHeight="1">
      <c r="A109" s="4"/>
      <c r="B109" s="4"/>
      <c r="C109" s="4"/>
      <c r="D109" s="364"/>
      <c r="E109" s="4"/>
      <c r="F109" s="4"/>
      <c r="G109" s="4"/>
      <c r="H109" s="4"/>
      <c r="I109" s="4"/>
      <c r="J109" s="4"/>
      <c r="K109" s="4"/>
    </row>
    <row r="110" ht="12.75" customHeight="1">
      <c r="A110" s="4"/>
      <c r="B110" s="4"/>
      <c r="C110" s="4"/>
      <c r="D110" s="364"/>
      <c r="E110" s="4"/>
      <c r="F110" s="4"/>
      <c r="G110" s="4"/>
      <c r="H110" s="4"/>
      <c r="I110" s="4"/>
      <c r="J110" s="4"/>
      <c r="K110" s="4"/>
    </row>
    <row r="112" ht="12.75" customHeight="1">
      <c r="D112" s="364"/>
      <c r="E112" s="4"/>
      <c r="F112" s="4"/>
      <c r="G112" s="4"/>
      <c r="H112" s="4"/>
      <c r="I112" s="4"/>
      <c r="J112" s="4"/>
      <c r="K112" s="4"/>
    </row>
    <row r="113" ht="12.75" customHeight="1">
      <c r="D113" s="364"/>
      <c r="E113" s="4"/>
      <c r="F113" s="4"/>
      <c r="G113" s="4"/>
      <c r="H113" s="4"/>
      <c r="I113" s="4"/>
      <c r="J113" s="4"/>
      <c r="K113" s="4"/>
    </row>
    <row r="114" ht="12.75" customHeight="1">
      <c r="K114" s="4"/>
    </row>
    <row r="115" ht="12.75" customHeight="1">
      <c r="D115" s="364"/>
      <c r="E115" s="4"/>
      <c r="F115" s="4"/>
      <c r="G115" s="4"/>
      <c r="H115" s="4"/>
      <c r="I115" s="4"/>
      <c r="J115" s="4"/>
      <c r="K115" s="4"/>
    </row>
    <row r="116" ht="12.75" customHeight="1">
      <c r="D116" s="364"/>
      <c r="E116" s="4"/>
      <c r="F116" s="4"/>
      <c r="G116" s="4"/>
      <c r="H116" s="4"/>
      <c r="I116" s="4"/>
      <c r="J116" s="4"/>
      <c r="K116" s="4"/>
    </row>
    <row r="118" ht="12.75" customHeight="1">
      <c r="D118" s="364"/>
      <c r="E118" s="4"/>
      <c r="F118" s="4"/>
      <c r="G118" s="4"/>
      <c r="H118" s="4"/>
      <c r="I118" s="4"/>
      <c r="J118" s="4"/>
      <c r="K118" s="4"/>
    </row>
    <row r="119" ht="12.75" customHeight="1">
      <c r="D119" s="364"/>
      <c r="E119" s="4"/>
      <c r="F119" s="4"/>
      <c r="G119" s="4"/>
      <c r="H119" s="4"/>
      <c r="I119" s="4"/>
      <c r="J119" s="4"/>
      <c r="K119" s="4"/>
    </row>
    <row r="120" ht="12.75" customHeight="1">
      <c r="D120" s="364"/>
      <c r="E120" s="4"/>
      <c r="F120" s="4"/>
      <c r="G120" s="4"/>
      <c r="H120" s="4"/>
      <c r="I120" s="4"/>
      <c r="J120" s="4"/>
      <c r="K120" s="4"/>
    </row>
    <row r="121" ht="12.75" customHeight="1">
      <c r="K121" s="4"/>
    </row>
    <row r="122" ht="12.75" customHeight="1">
      <c r="D122" s="364"/>
      <c r="E122" s="4"/>
      <c r="F122" s="4"/>
      <c r="G122" s="4"/>
      <c r="H122" s="4"/>
      <c r="I122" s="4"/>
      <c r="J122" s="4"/>
      <c r="K122" s="4"/>
    </row>
    <row r="125" ht="12.75" customHeight="1">
      <c r="D125" s="364"/>
      <c r="E125" s="4"/>
      <c r="F125" s="4"/>
      <c r="G125" s="4"/>
      <c r="H125" s="4"/>
      <c r="I125" s="4"/>
      <c r="J125" s="4"/>
      <c r="K125" s="4"/>
    </row>
    <row r="130" ht="12.75" customHeight="1">
      <c r="D130" s="364"/>
      <c r="E130" s="4"/>
      <c r="F130" s="4"/>
      <c r="G130" s="4"/>
      <c r="H130" s="4"/>
      <c r="I130" s="4"/>
      <c r="J130" s="4"/>
      <c r="K130" s="4"/>
    </row>
    <row r="132" ht="12.75" customHeight="1">
      <c r="K132" s="4"/>
    </row>
    <row r="133" ht="12.75" customHeight="1">
      <c r="D133" s="364"/>
      <c r="E133" s="4"/>
      <c r="F133" s="4"/>
      <c r="G133" s="4"/>
      <c r="H133" s="4"/>
      <c r="I133" s="4"/>
      <c r="J133" s="4"/>
      <c r="K133" s="4"/>
    </row>
    <row r="134" ht="12.75" customHeight="1">
      <c r="D134" s="364"/>
      <c r="E134" s="4"/>
      <c r="F134" s="4"/>
      <c r="G134" s="4"/>
      <c r="H134" s="4"/>
      <c r="I134" s="4"/>
      <c r="J134" s="4"/>
      <c r="K134" s="4"/>
    </row>
    <row r="135" ht="12.75" customHeight="1">
      <c r="D135" s="364"/>
      <c r="E135" s="4"/>
      <c r="F135" s="4"/>
      <c r="G135" s="4"/>
      <c r="H135" s="4"/>
      <c r="I135" s="4"/>
      <c r="J135" s="4"/>
      <c r="K135" s="4"/>
    </row>
    <row r="137" ht="12.75" customHeight="1">
      <c r="K137" s="4"/>
    </row>
    <row r="138" ht="12.75" customHeight="1">
      <c r="D138" s="364"/>
      <c r="E138" s="4"/>
      <c r="F138" s="4"/>
      <c r="G138" s="4"/>
      <c r="H138" s="4"/>
      <c r="I138" s="4"/>
      <c r="J138" s="4"/>
      <c r="K138" s="4"/>
    </row>
    <row r="141" ht="12.75" customHeight="1">
      <c r="D141" s="364"/>
      <c r="E141" s="4"/>
      <c r="F141" s="4"/>
      <c r="G141" s="4"/>
      <c r="H141" s="4"/>
      <c r="I141" s="4"/>
      <c r="J141" s="4"/>
      <c r="K141" s="4"/>
    </row>
    <row r="151" ht="12.75" customHeight="1">
      <c r="D151" s="364"/>
      <c r="E151" s="4"/>
      <c r="F151" s="4"/>
      <c r="G151" s="4"/>
      <c r="H151" s="4"/>
      <c r="I151" s="4"/>
      <c r="J151" s="4"/>
      <c r="K151" s="4"/>
    </row>
    <row r="153" ht="12.75" customHeight="1">
      <c r="K153" s="4"/>
    </row>
    <row r="154" ht="12.75" customHeight="1">
      <c r="D154" s="364"/>
      <c r="E154" s="4"/>
      <c r="F154" s="4"/>
      <c r="G154" s="4"/>
      <c r="H154" s="4"/>
      <c r="I154" s="4"/>
      <c r="J154" s="4"/>
      <c r="K154" s="4"/>
    </row>
  </sheetData>
  <mergeCells count="10">
    <mergeCell ref="A1:K1"/>
    <mergeCell ref="B2:B3"/>
    <mergeCell ref="D2:J2"/>
    <mergeCell ref="K2:K3"/>
    <mergeCell ref="A4:K4"/>
    <mergeCell ref="A12:K12"/>
    <mergeCell ref="A26:K26"/>
    <mergeCell ref="A35:K35"/>
    <mergeCell ref="A63:K63"/>
    <mergeCell ref="A71:K71"/>
  </mergeCells>
  <printOptions headings="0" gridLines="0"/>
  <pageMargins left="0.39375000000000004" right="0.39375000000000004" top="0.39375000000000004" bottom="0.39375000000000004" header="0.51180599999999998" footer="0.51180599999999998"/>
  <pageSetup blackAndWhite="0" cellComments="none" copies="1" draft="0" errors="displayed" firstPageNumber="0" fitToHeight="1" fitToWidth="1" horizontalDpi="300" orientation="portrait" pageOrder="downThenOver" paperSize="9" scale="86" useFirstPageNumber="0" usePrinterDefaults="1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Р7-Офис/5.5.4.20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95</cp:revision>
  <dcterms:modified xsi:type="dcterms:W3CDTF">2021-12-02T12:52:44Z</dcterms:modified>
</cp:coreProperties>
</file>