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\ПРАКТИКА\"/>
    </mc:Choice>
  </mc:AlternateContent>
  <bookViews>
    <workbookView xWindow="0" yWindow="0" windowWidth="23040" windowHeight="8652"/>
  </bookViews>
  <sheets>
    <sheet name="База практик на 2022 г." sheetId="1" r:id="rId1"/>
    <sheet name="ИТС 2022" sheetId="2" r:id="rId2"/>
    <sheet name="ИРИТ 2022" sheetId="3" r:id="rId3"/>
    <sheet name="ИПТМ 2022" sheetId="4" r:id="rId4"/>
    <sheet name="ИФХТиМ 2022" sheetId="5" r:id="rId5"/>
    <sheet name="ИЯЭиТФ 2022" sheetId="6" r:id="rId6"/>
    <sheet name="ИНЭЛ 2022" sheetId="7" r:id="rId7"/>
    <sheet name="ИНЭУ 2022" sheetId="8" r:id="rId8"/>
  </sheets>
  <definedNames>
    <definedName name="_xlnm.Print_Area" localSheetId="0">'База практик на 2022 г.'!$A$1:$L$586</definedName>
    <definedName name="_xlnm.Print_Area" localSheetId="6">'ИНЭЛ 2022'!$A$1:$K$88</definedName>
    <definedName name="_xlnm.Print_Area" localSheetId="7">'ИНЭУ 2022'!$A$1:$K$114</definedName>
    <definedName name="_xlnm.Print_Area" localSheetId="3">'ИПТМ 2022'!$A$1:$K$201</definedName>
    <definedName name="_xlnm.Print_Area" localSheetId="2">'ИРИТ 2022'!$A$1:$K$192</definedName>
    <definedName name="_xlnm.Print_Area" localSheetId="1">'ИТС 2022'!$A$1:$O$120</definedName>
    <definedName name="_xlnm.Print_Area" localSheetId="4">'ИФХТиМ 2022'!$A$1:$K$90</definedName>
    <definedName name="_xlnm.Print_Area" localSheetId="5">'ИЯЭиТФ 2022'!$A$1:$K$75</definedName>
  </definedNames>
  <calcPr calcId="162913"/>
</workbook>
</file>

<file path=xl/calcChain.xml><?xml version="1.0" encoding="utf-8"?>
<calcChain xmlns="http://schemas.openxmlformats.org/spreadsheetml/2006/main">
  <c r="J113" i="8" l="1"/>
  <c r="I113" i="8"/>
  <c r="H113" i="8"/>
  <c r="G113" i="8"/>
  <c r="F113" i="8"/>
  <c r="E113" i="8"/>
  <c r="D113" i="8"/>
  <c r="K112" i="8"/>
  <c r="K111" i="8"/>
  <c r="K110" i="8"/>
  <c r="K109" i="8"/>
  <c r="K108" i="8"/>
  <c r="K107" i="8"/>
  <c r="K106" i="8"/>
  <c r="K105" i="8"/>
  <c r="K104" i="8"/>
  <c r="K113" i="8" s="1"/>
  <c r="K103" i="8"/>
  <c r="J101" i="8"/>
  <c r="I101" i="8"/>
  <c r="H101" i="8"/>
  <c r="G101" i="8"/>
  <c r="F101" i="8"/>
  <c r="E101" i="8"/>
  <c r="D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101" i="8" s="1"/>
  <c r="J84" i="8"/>
  <c r="I84" i="8"/>
  <c r="H84" i="8"/>
  <c r="G84" i="8"/>
  <c r="F84" i="8"/>
  <c r="E84" i="8"/>
  <c r="D84" i="8"/>
  <c r="K83" i="8"/>
  <c r="K84" i="8" s="1"/>
  <c r="J81" i="8"/>
  <c r="I81" i="8"/>
  <c r="I114" i="8" s="1"/>
  <c r="H81" i="8"/>
  <c r="G81" i="8"/>
  <c r="F81" i="8"/>
  <c r="E81" i="8"/>
  <c r="E114" i="8" s="1"/>
  <c r="D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81" i="8" s="1"/>
  <c r="K63" i="8"/>
  <c r="J61" i="8"/>
  <c r="I61" i="8"/>
  <c r="H61" i="8"/>
  <c r="G61" i="8"/>
  <c r="F61" i="8"/>
  <c r="E61" i="8"/>
  <c r="K61" i="8" s="1"/>
  <c r="D61" i="8"/>
  <c r="K60" i="8"/>
  <c r="K59" i="8"/>
  <c r="K58" i="8"/>
  <c r="K57" i="8"/>
  <c r="K56" i="8"/>
  <c r="K55" i="8"/>
  <c r="K54" i="8"/>
  <c r="K53" i="8"/>
  <c r="K52" i="8"/>
  <c r="K51" i="8"/>
  <c r="K50" i="8"/>
  <c r="J47" i="8"/>
  <c r="I47" i="8"/>
  <c r="H47" i="8"/>
  <c r="G47" i="8"/>
  <c r="F47" i="8"/>
  <c r="E47" i="8"/>
  <c r="D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47" i="8" s="1"/>
  <c r="J24" i="8"/>
  <c r="I24" i="8"/>
  <c r="H24" i="8"/>
  <c r="G24" i="8"/>
  <c r="F24" i="8"/>
  <c r="E24" i="8"/>
  <c r="K24" i="8" s="1"/>
  <c r="D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F88" i="7"/>
  <c r="J87" i="7"/>
  <c r="J88" i="7" s="1"/>
  <c r="I87" i="7"/>
  <c r="H87" i="7"/>
  <c r="G87" i="7"/>
  <c r="F87" i="7"/>
  <c r="E87" i="7"/>
  <c r="D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J52" i="7"/>
  <c r="I52" i="7"/>
  <c r="H52" i="7"/>
  <c r="G52" i="7"/>
  <c r="F52" i="7"/>
  <c r="E52" i="7"/>
  <c r="D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52" i="7" s="1"/>
  <c r="J13" i="7"/>
  <c r="I13" i="7"/>
  <c r="I88" i="7" s="1"/>
  <c r="H13" i="7"/>
  <c r="H88" i="7" s="1"/>
  <c r="G13" i="7"/>
  <c r="G88" i="7" s="1"/>
  <c r="F13" i="7"/>
  <c r="E13" i="7"/>
  <c r="E88" i="7" s="1"/>
  <c r="D13" i="7"/>
  <c r="D88" i="7" s="1"/>
  <c r="K12" i="7"/>
  <c r="K11" i="7"/>
  <c r="K10" i="7"/>
  <c r="K9" i="7"/>
  <c r="K8" i="7"/>
  <c r="K7" i="7"/>
  <c r="K6" i="7"/>
  <c r="K5" i="7"/>
  <c r="K13" i="7" s="1"/>
  <c r="F75" i="6"/>
  <c r="J74" i="6"/>
  <c r="I74" i="6"/>
  <c r="H74" i="6"/>
  <c r="G74" i="6"/>
  <c r="F74" i="6"/>
  <c r="E74" i="6"/>
  <c r="D74" i="6"/>
  <c r="K73" i="6"/>
  <c r="K71" i="6"/>
  <c r="K70" i="6"/>
  <c r="J68" i="6"/>
  <c r="I68" i="6"/>
  <c r="H68" i="6"/>
  <c r="G68" i="6"/>
  <c r="F68" i="6"/>
  <c r="E68" i="6"/>
  <c r="D68" i="6"/>
  <c r="K67" i="6"/>
  <c r="K66" i="6"/>
  <c r="K65" i="6"/>
  <c r="K64" i="6"/>
  <c r="K63" i="6"/>
  <c r="K62" i="6"/>
  <c r="K61" i="6"/>
  <c r="K60" i="6"/>
  <c r="K59" i="6"/>
  <c r="K68" i="6" s="1"/>
  <c r="K58" i="6"/>
  <c r="J56" i="6"/>
  <c r="I56" i="6"/>
  <c r="H56" i="6"/>
  <c r="G56" i="6"/>
  <c r="F56" i="6"/>
  <c r="E56" i="6"/>
  <c r="D56" i="6"/>
  <c r="K55" i="6"/>
  <c r="K54" i="6"/>
  <c r="K53" i="6"/>
  <c r="K52" i="6"/>
  <c r="K51" i="6"/>
  <c r="K50" i="6"/>
  <c r="K49" i="6"/>
  <c r="K48" i="6"/>
  <c r="K47" i="6"/>
  <c r="K46" i="6"/>
  <c r="K45" i="6"/>
  <c r="K56" i="6" s="1"/>
  <c r="J43" i="6"/>
  <c r="I43" i="6"/>
  <c r="H43" i="6"/>
  <c r="G43" i="6"/>
  <c r="F43" i="6"/>
  <c r="E43" i="6"/>
  <c r="D43" i="6"/>
  <c r="K42" i="6"/>
  <c r="K41" i="6"/>
  <c r="K40" i="6"/>
  <c r="K39" i="6"/>
  <c r="K38" i="6"/>
  <c r="K37" i="6"/>
  <c r="K36" i="6"/>
  <c r="K35" i="6"/>
  <c r="K43" i="6" s="1"/>
  <c r="J33" i="6"/>
  <c r="J75" i="6" s="1"/>
  <c r="I33" i="6"/>
  <c r="H33" i="6"/>
  <c r="G33" i="6"/>
  <c r="F33" i="6"/>
  <c r="E33" i="6"/>
  <c r="D33" i="6"/>
  <c r="K32" i="6"/>
  <c r="K31" i="6"/>
  <c r="K30" i="6"/>
  <c r="K29" i="6"/>
  <c r="K28" i="6"/>
  <c r="K27" i="6"/>
  <c r="K26" i="6"/>
  <c r="J24" i="6"/>
  <c r="I24" i="6"/>
  <c r="H24" i="6"/>
  <c r="G24" i="6"/>
  <c r="F24" i="6"/>
  <c r="E24" i="6"/>
  <c r="D24" i="6"/>
  <c r="K23" i="6"/>
  <c r="K22" i="6"/>
  <c r="K21" i="6"/>
  <c r="K20" i="6"/>
  <c r="K19" i="6"/>
  <c r="K18" i="6"/>
  <c r="K17" i="6"/>
  <c r="K16" i="6"/>
  <c r="K15" i="6"/>
  <c r="K24" i="6" s="1"/>
  <c r="J13" i="6"/>
  <c r="I13" i="6"/>
  <c r="I75" i="6" s="1"/>
  <c r="H13" i="6"/>
  <c r="H75" i="6" s="1"/>
  <c r="G13" i="6"/>
  <c r="G75" i="6" s="1"/>
  <c r="F13" i="6"/>
  <c r="E13" i="6"/>
  <c r="E75" i="6" s="1"/>
  <c r="D13" i="6"/>
  <c r="D75" i="6" s="1"/>
  <c r="K12" i="6"/>
  <c r="K11" i="6"/>
  <c r="K10" i="6"/>
  <c r="K9" i="6"/>
  <c r="K8" i="6"/>
  <c r="K7" i="6"/>
  <c r="K6" i="6"/>
  <c r="K5" i="6"/>
  <c r="K13" i="6" s="1"/>
  <c r="F90" i="5"/>
  <c r="J89" i="5"/>
  <c r="J90" i="5" s="1"/>
  <c r="I89" i="5"/>
  <c r="H89" i="5"/>
  <c r="H90" i="5" s="1"/>
  <c r="G89" i="5"/>
  <c r="F89" i="5"/>
  <c r="E89" i="5"/>
  <c r="D89" i="5"/>
  <c r="D90" i="5" s="1"/>
  <c r="K88" i="5"/>
  <c r="K87" i="5"/>
  <c r="K86" i="5"/>
  <c r="K85" i="5"/>
  <c r="K84" i="5"/>
  <c r="K83" i="5"/>
  <c r="K82" i="5"/>
  <c r="J80" i="5"/>
  <c r="I80" i="5"/>
  <c r="H80" i="5"/>
  <c r="G80" i="5"/>
  <c r="F80" i="5"/>
  <c r="E80" i="5"/>
  <c r="D80" i="5"/>
  <c r="K79" i="5"/>
  <c r="K78" i="5"/>
  <c r="K77" i="5"/>
  <c r="K76" i="5"/>
  <c r="K75" i="5"/>
  <c r="K74" i="5"/>
  <c r="K73" i="5"/>
  <c r="K80" i="5" s="1"/>
  <c r="K72" i="5"/>
  <c r="J70" i="5"/>
  <c r="I70" i="5"/>
  <c r="H70" i="5"/>
  <c r="G70" i="5"/>
  <c r="F70" i="5"/>
  <c r="E70" i="5"/>
  <c r="D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70" i="5" s="1"/>
  <c r="K50" i="5"/>
  <c r="J48" i="5"/>
  <c r="I48" i="5"/>
  <c r="H48" i="5"/>
  <c r="G48" i="5"/>
  <c r="F48" i="5"/>
  <c r="E48" i="5"/>
  <c r="D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48" i="5" s="1"/>
  <c r="J19" i="5"/>
  <c r="I19" i="5"/>
  <c r="H19" i="5"/>
  <c r="G19" i="5"/>
  <c r="F19" i="5"/>
  <c r="E19" i="5"/>
  <c r="D19" i="5"/>
  <c r="K18" i="5"/>
  <c r="K19" i="5" s="1"/>
  <c r="J16" i="5"/>
  <c r="I16" i="5"/>
  <c r="H16" i="5"/>
  <c r="G16" i="5"/>
  <c r="F16" i="5"/>
  <c r="E16" i="5"/>
  <c r="D16" i="5"/>
  <c r="K15" i="5"/>
  <c r="K14" i="5"/>
  <c r="K13" i="5"/>
  <c r="K12" i="5"/>
  <c r="K11" i="5"/>
  <c r="K10" i="5"/>
  <c r="K9" i="5"/>
  <c r="K8" i="5"/>
  <c r="K7" i="5"/>
  <c r="K6" i="5"/>
  <c r="K5" i="5"/>
  <c r="K16" i="5" s="1"/>
  <c r="J200" i="4"/>
  <c r="I200" i="4"/>
  <c r="H200" i="4"/>
  <c r="G200" i="4"/>
  <c r="F200" i="4"/>
  <c r="E200" i="4"/>
  <c r="D200" i="4"/>
  <c r="K199" i="4"/>
  <c r="K198" i="4"/>
  <c r="K197" i="4"/>
  <c r="K196" i="4"/>
  <c r="K200" i="4" s="1"/>
  <c r="J194" i="4"/>
  <c r="I194" i="4"/>
  <c r="H194" i="4"/>
  <c r="G194" i="4"/>
  <c r="F194" i="4"/>
  <c r="E194" i="4"/>
  <c r="D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94" i="4" s="1"/>
  <c r="J161" i="4"/>
  <c r="I161" i="4"/>
  <c r="H161" i="4"/>
  <c r="G161" i="4"/>
  <c r="F161" i="4"/>
  <c r="E161" i="4"/>
  <c r="D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61" i="4" s="1"/>
  <c r="K145" i="4"/>
  <c r="J143" i="4"/>
  <c r="I143" i="4"/>
  <c r="H143" i="4"/>
  <c r="G143" i="4"/>
  <c r="F143" i="4"/>
  <c r="E143" i="4"/>
  <c r="D143" i="4"/>
  <c r="K142" i="4"/>
  <c r="K141" i="4"/>
  <c r="K140" i="4"/>
  <c r="K143" i="4" s="1"/>
  <c r="J138" i="4"/>
  <c r="J201" i="4" s="1"/>
  <c r="I138" i="4"/>
  <c r="H138" i="4"/>
  <c r="G138" i="4"/>
  <c r="F138" i="4"/>
  <c r="F201" i="4" s="1"/>
  <c r="E138" i="4"/>
  <c r="D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J117" i="4"/>
  <c r="I117" i="4"/>
  <c r="H117" i="4"/>
  <c r="G117" i="4"/>
  <c r="F117" i="4"/>
  <c r="E117" i="4"/>
  <c r="D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117" i="4" s="1"/>
  <c r="K87" i="4"/>
  <c r="J85" i="4"/>
  <c r="I85" i="4"/>
  <c r="H85" i="4"/>
  <c r="G85" i="4"/>
  <c r="F85" i="4"/>
  <c r="E85" i="4"/>
  <c r="D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85" i="4" s="1"/>
  <c r="K65" i="4"/>
  <c r="J63" i="4"/>
  <c r="I63" i="4"/>
  <c r="H63" i="4"/>
  <c r="G63" i="4"/>
  <c r="F63" i="4"/>
  <c r="E63" i="4"/>
  <c r="D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63" i="4" s="1"/>
  <c r="J36" i="4"/>
  <c r="I36" i="4"/>
  <c r="I201" i="4" s="1"/>
  <c r="H36" i="4"/>
  <c r="G36" i="4"/>
  <c r="G201" i="4" s="1"/>
  <c r="F36" i="4"/>
  <c r="E36" i="4"/>
  <c r="E201" i="4" s="1"/>
  <c r="D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36" i="4" s="1"/>
  <c r="J191" i="3"/>
  <c r="I191" i="3"/>
  <c r="H191" i="3"/>
  <c r="G191" i="3"/>
  <c r="F191" i="3"/>
  <c r="E191" i="3"/>
  <c r="D191" i="3"/>
  <c r="K190" i="3"/>
  <c r="K189" i="3"/>
  <c r="K188" i="3"/>
  <c r="K187" i="3"/>
  <c r="K186" i="3"/>
  <c r="K191" i="3" s="1"/>
  <c r="K185" i="3"/>
  <c r="J183" i="3"/>
  <c r="I183" i="3"/>
  <c r="H183" i="3"/>
  <c r="G183" i="3"/>
  <c r="F183" i="3"/>
  <c r="E183" i="3"/>
  <c r="D183" i="3"/>
  <c r="K182" i="3"/>
  <c r="K181" i="3"/>
  <c r="K180" i="3"/>
  <c r="K179" i="3"/>
  <c r="K178" i="3"/>
  <c r="K177" i="3"/>
  <c r="K176" i="3"/>
  <c r="K175" i="3"/>
  <c r="K174" i="3"/>
  <c r="K173" i="3"/>
  <c r="K172" i="3"/>
  <c r="K183" i="3" s="1"/>
  <c r="J170" i="3"/>
  <c r="I170" i="3"/>
  <c r="H170" i="3"/>
  <c r="G170" i="3"/>
  <c r="F170" i="3"/>
  <c r="E170" i="3"/>
  <c r="D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70" i="3" s="1"/>
  <c r="J142" i="3"/>
  <c r="I142" i="3"/>
  <c r="H142" i="3"/>
  <c r="G142" i="3"/>
  <c r="F142" i="3"/>
  <c r="E142" i="3"/>
  <c r="D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42" i="3" s="1"/>
  <c r="J120" i="3"/>
  <c r="I120" i="3"/>
  <c r="H120" i="3"/>
  <c r="G120" i="3"/>
  <c r="F120" i="3"/>
  <c r="E120" i="3"/>
  <c r="D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J95" i="3"/>
  <c r="I95" i="3"/>
  <c r="H95" i="3"/>
  <c r="G95" i="3"/>
  <c r="F95" i="3"/>
  <c r="E95" i="3"/>
  <c r="D95" i="3"/>
  <c r="K94" i="3"/>
  <c r="K93" i="3"/>
  <c r="K92" i="3"/>
  <c r="K91" i="3"/>
  <c r="K90" i="3"/>
  <c r="K95" i="3" s="1"/>
  <c r="K89" i="3"/>
  <c r="J87" i="3"/>
  <c r="I87" i="3"/>
  <c r="H87" i="3"/>
  <c r="G87" i="3"/>
  <c r="F87" i="3"/>
  <c r="E87" i="3"/>
  <c r="D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87" i="3" s="1"/>
  <c r="K71" i="3"/>
  <c r="J69" i="3"/>
  <c r="I69" i="3"/>
  <c r="H69" i="3"/>
  <c r="G69" i="3"/>
  <c r="F69" i="3"/>
  <c r="E69" i="3"/>
  <c r="D69" i="3"/>
  <c r="K68" i="3"/>
  <c r="K67" i="3"/>
  <c r="K66" i="3"/>
  <c r="K65" i="3"/>
  <c r="K64" i="3"/>
  <c r="K63" i="3"/>
  <c r="K62" i="3"/>
  <c r="K61" i="3"/>
  <c r="K60" i="3"/>
  <c r="K69" i="3" s="1"/>
  <c r="J58" i="3"/>
  <c r="I58" i="3"/>
  <c r="H58" i="3"/>
  <c r="G58" i="3"/>
  <c r="F58" i="3"/>
  <c r="E58" i="3"/>
  <c r="D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58" i="3" s="1"/>
  <c r="J32" i="3"/>
  <c r="I32" i="3"/>
  <c r="H32" i="3"/>
  <c r="G32" i="3"/>
  <c r="F32" i="3"/>
  <c r="E32" i="3"/>
  <c r="D32" i="3"/>
  <c r="K31" i="3"/>
  <c r="K30" i="3"/>
  <c r="K29" i="3"/>
  <c r="K28" i="3"/>
  <c r="K27" i="3"/>
  <c r="K26" i="3"/>
  <c r="K25" i="3"/>
  <c r="K24" i="3"/>
  <c r="K23" i="3"/>
  <c r="K22" i="3"/>
  <c r="K21" i="3"/>
  <c r="J19" i="3"/>
  <c r="I19" i="3"/>
  <c r="I192" i="3" s="1"/>
  <c r="H19" i="3"/>
  <c r="G19" i="3"/>
  <c r="G192" i="3" s="1"/>
  <c r="F19" i="3"/>
  <c r="E19" i="3"/>
  <c r="E192" i="3" s="1"/>
  <c r="D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19" i="3" s="1"/>
  <c r="K5" i="3"/>
  <c r="N119" i="2"/>
  <c r="M119" i="2"/>
  <c r="K119" i="2"/>
  <c r="J119" i="2"/>
  <c r="I119" i="2"/>
  <c r="H119" i="2"/>
  <c r="G119" i="2"/>
  <c r="F119" i="2"/>
  <c r="E119" i="2"/>
  <c r="D119" i="2"/>
  <c r="O118" i="2"/>
  <c r="O117" i="2"/>
  <c r="O116" i="2"/>
  <c r="O115" i="2"/>
  <c r="O114" i="2"/>
  <c r="O113" i="2"/>
  <c r="O112" i="2"/>
  <c r="O111" i="2"/>
  <c r="O110" i="2"/>
  <c r="O109" i="2"/>
  <c r="O119" i="2" s="1"/>
  <c r="N107" i="2"/>
  <c r="M107" i="2"/>
  <c r="L107" i="2"/>
  <c r="K107" i="2"/>
  <c r="J107" i="2"/>
  <c r="I107" i="2"/>
  <c r="H107" i="2"/>
  <c r="G107" i="2"/>
  <c r="F107" i="2"/>
  <c r="E107" i="2"/>
  <c r="D107" i="2"/>
  <c r="O106" i="2"/>
  <c r="O105" i="2"/>
  <c r="O107" i="2" s="1"/>
  <c r="N103" i="2"/>
  <c r="M103" i="2"/>
  <c r="L103" i="2"/>
  <c r="K103" i="2"/>
  <c r="J103" i="2"/>
  <c r="I103" i="2"/>
  <c r="H103" i="2"/>
  <c r="G103" i="2"/>
  <c r="F103" i="2"/>
  <c r="E103" i="2"/>
  <c r="D103" i="2"/>
  <c r="O102" i="2"/>
  <c r="O101" i="2"/>
  <c r="O100" i="2"/>
  <c r="O99" i="2"/>
  <c r="O98" i="2"/>
  <c r="O97" i="2"/>
  <c r="O96" i="2"/>
  <c r="O95" i="2"/>
  <c r="O103" i="2" s="1"/>
  <c r="N93" i="2"/>
  <c r="M93" i="2"/>
  <c r="L93" i="2"/>
  <c r="K93" i="2"/>
  <c r="J93" i="2"/>
  <c r="I93" i="2"/>
  <c r="H93" i="2"/>
  <c r="G93" i="2"/>
  <c r="F93" i="2"/>
  <c r="E93" i="2"/>
  <c r="D93" i="2"/>
  <c r="O93" i="2" s="1"/>
  <c r="O92" i="2"/>
  <c r="O91" i="2"/>
  <c r="O90" i="2"/>
  <c r="O89" i="2"/>
  <c r="O88" i="2"/>
  <c r="O87" i="2"/>
  <c r="O86" i="2"/>
  <c r="N84" i="2"/>
  <c r="M84" i="2"/>
  <c r="L84" i="2"/>
  <c r="K84" i="2"/>
  <c r="J84" i="2"/>
  <c r="I84" i="2"/>
  <c r="H84" i="2"/>
  <c r="G84" i="2"/>
  <c r="F84" i="2"/>
  <c r="E84" i="2"/>
  <c r="D84" i="2"/>
  <c r="O83" i="2"/>
  <c r="O82" i="2"/>
  <c r="O81" i="2"/>
  <c r="O80" i="2"/>
  <c r="O79" i="2"/>
  <c r="O84" i="2" s="1"/>
  <c r="O78" i="2"/>
  <c r="O76" i="2"/>
  <c r="N76" i="2"/>
  <c r="M76" i="2"/>
  <c r="L76" i="2"/>
  <c r="K76" i="2"/>
  <c r="J76" i="2"/>
  <c r="I76" i="2"/>
  <c r="H76" i="2"/>
  <c r="G76" i="2"/>
  <c r="F76" i="2"/>
  <c r="E76" i="2"/>
  <c r="D76" i="2"/>
  <c r="O75" i="2"/>
  <c r="O74" i="2"/>
  <c r="O73" i="2"/>
  <c r="O72" i="2"/>
  <c r="O71" i="2"/>
  <c r="N69" i="2"/>
  <c r="M69" i="2"/>
  <c r="K69" i="2"/>
  <c r="I69" i="2"/>
  <c r="G69" i="2"/>
  <c r="E69" i="2"/>
  <c r="D69" i="2"/>
  <c r="O68" i="2"/>
  <c r="O67" i="2"/>
  <c r="O66" i="2"/>
  <c r="O65" i="2"/>
  <c r="O64" i="2"/>
  <c r="O63" i="2"/>
  <c r="O62" i="2"/>
  <c r="O61" i="2"/>
  <c r="O60" i="2"/>
  <c r="N58" i="2"/>
  <c r="M58" i="2"/>
  <c r="L58" i="2"/>
  <c r="K58" i="2"/>
  <c r="J58" i="2"/>
  <c r="I58" i="2"/>
  <c r="H58" i="2"/>
  <c r="G58" i="2"/>
  <c r="F58" i="2"/>
  <c r="E58" i="2"/>
  <c r="D58" i="2"/>
  <c r="O57" i="2"/>
  <c r="O56" i="2"/>
  <c r="O55" i="2"/>
  <c r="O54" i="2"/>
  <c r="O53" i="2"/>
  <c r="O52" i="2"/>
  <c r="O51" i="2"/>
  <c r="O50" i="2"/>
  <c r="O49" i="2"/>
  <c r="O58" i="2" s="1"/>
  <c r="O48" i="2"/>
  <c r="N46" i="2"/>
  <c r="M46" i="2"/>
  <c r="L46" i="2"/>
  <c r="K46" i="2"/>
  <c r="J46" i="2"/>
  <c r="I46" i="2"/>
  <c r="H46" i="2"/>
  <c r="G46" i="2"/>
  <c r="F46" i="2"/>
  <c r="E46" i="2"/>
  <c r="D46" i="2"/>
  <c r="O45" i="2"/>
  <c r="O44" i="2"/>
  <c r="O43" i="2"/>
  <c r="O42" i="2"/>
  <c r="O40" i="2"/>
  <c r="O46" i="2" s="1"/>
  <c r="O39" i="2"/>
  <c r="N37" i="2"/>
  <c r="M37" i="2"/>
  <c r="L37" i="2"/>
  <c r="K37" i="2"/>
  <c r="J37" i="2"/>
  <c r="I37" i="2"/>
  <c r="H37" i="2"/>
  <c r="G37" i="2"/>
  <c r="F37" i="2"/>
  <c r="E37" i="2"/>
  <c r="D37" i="2"/>
  <c r="O36" i="2"/>
  <c r="O35" i="2"/>
  <c r="O34" i="2"/>
  <c r="O37" i="2" s="1"/>
  <c r="O33" i="2"/>
  <c r="N31" i="2"/>
  <c r="M31" i="2"/>
  <c r="L31" i="2"/>
  <c r="K31" i="2"/>
  <c r="J31" i="2"/>
  <c r="I31" i="2"/>
  <c r="H120" i="2" s="1"/>
  <c r="H31" i="2"/>
  <c r="G31" i="2"/>
  <c r="F31" i="2"/>
  <c r="E31" i="2"/>
  <c r="E120" i="2" s="1"/>
  <c r="D31" i="2"/>
  <c r="O30" i="2"/>
  <c r="O29" i="2"/>
  <c r="O28" i="2"/>
  <c r="O27" i="2"/>
  <c r="O26" i="2"/>
  <c r="O31" i="2" s="1"/>
  <c r="N24" i="2"/>
  <c r="M24" i="2"/>
  <c r="L24" i="2"/>
  <c r="K24" i="2"/>
  <c r="J24" i="2"/>
  <c r="I24" i="2"/>
  <c r="H24" i="2"/>
  <c r="G24" i="2"/>
  <c r="F24" i="2"/>
  <c r="E24" i="2"/>
  <c r="D24" i="2"/>
  <c r="O23" i="2"/>
  <c r="O22" i="2"/>
  <c r="O24" i="2" s="1"/>
  <c r="N20" i="2"/>
  <c r="M20" i="2"/>
  <c r="L20" i="2"/>
  <c r="K20" i="2"/>
  <c r="J20" i="2"/>
  <c r="I20" i="2"/>
  <c r="H20" i="2"/>
  <c r="G20" i="2"/>
  <c r="F20" i="2"/>
  <c r="E20" i="2"/>
  <c r="D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20" i="2" s="1"/>
  <c r="I585" i="1"/>
  <c r="K584" i="1"/>
  <c r="J584" i="1"/>
  <c r="I584" i="1"/>
  <c r="H584" i="1"/>
  <c r="G584" i="1"/>
  <c r="F584" i="1"/>
  <c r="E584" i="1"/>
  <c r="L584" i="1" s="1"/>
  <c r="K583" i="1"/>
  <c r="K585" i="1" s="1"/>
  <c r="J583" i="1"/>
  <c r="J585" i="1" s="1"/>
  <c r="I583" i="1"/>
  <c r="H583" i="1"/>
  <c r="H585" i="1" s="1"/>
  <c r="G583" i="1"/>
  <c r="G585" i="1" s="1"/>
  <c r="F583" i="1"/>
  <c r="F585" i="1" s="1"/>
  <c r="E583" i="1"/>
  <c r="L583" i="1" s="1"/>
  <c r="L585" i="1" s="1"/>
  <c r="L581" i="1"/>
  <c r="L580" i="1"/>
  <c r="L582" i="1" s="1"/>
  <c r="L579" i="1"/>
  <c r="L578" i="1"/>
  <c r="L577" i="1"/>
  <c r="L576" i="1"/>
  <c r="L574" i="1"/>
  <c r="L573" i="1"/>
  <c r="L575" i="1" s="1"/>
  <c r="L572" i="1"/>
  <c r="L570" i="1"/>
  <c r="L569" i="1"/>
  <c r="L568" i="1"/>
  <c r="L567" i="1"/>
  <c r="L571" i="1" s="1"/>
  <c r="L566" i="1"/>
  <c r="L564" i="1"/>
  <c r="L563" i="1"/>
  <c r="L562" i="1"/>
  <c r="L561" i="1"/>
  <c r="L560" i="1"/>
  <c r="L559" i="1"/>
  <c r="L565" i="1" s="1"/>
  <c r="L557" i="1"/>
  <c r="L558" i="1" s="1"/>
  <c r="L555" i="1"/>
  <c r="L556" i="1" s="1"/>
  <c r="L553" i="1"/>
  <c r="L552" i="1"/>
  <c r="L550" i="1"/>
  <c r="L549" i="1"/>
  <c r="L548" i="1"/>
  <c r="L547" i="1"/>
  <c r="L546" i="1"/>
  <c r="L545" i="1"/>
  <c r="L551" i="1" s="1"/>
  <c r="L543" i="1"/>
  <c r="L542" i="1"/>
  <c r="L541" i="1"/>
  <c r="L540" i="1"/>
  <c r="L544" i="1" s="1"/>
  <c r="L538" i="1"/>
  <c r="L537" i="1"/>
  <c r="L536" i="1"/>
  <c r="L535" i="1"/>
  <c r="L539" i="1" s="1"/>
  <c r="L534" i="1"/>
  <c r="L533" i="1"/>
  <c r="L532" i="1"/>
  <c r="L530" i="1"/>
  <c r="L529" i="1"/>
  <c r="L528" i="1"/>
  <c r="L527" i="1"/>
  <c r="L531" i="1" s="1"/>
  <c r="L525" i="1"/>
  <c r="L524" i="1"/>
  <c r="L523" i="1"/>
  <c r="L522" i="1"/>
  <c r="L520" i="1"/>
  <c r="L519" i="1"/>
  <c r="L521" i="1" s="1"/>
  <c r="L518" i="1"/>
  <c r="L517" i="1"/>
  <c r="L516" i="1"/>
  <c r="L514" i="1"/>
  <c r="L513" i="1"/>
  <c r="L515" i="1" s="1"/>
  <c r="L512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511" i="1" s="1"/>
  <c r="L498" i="1"/>
  <c r="L496" i="1"/>
  <c r="L495" i="1"/>
  <c r="L497" i="1" s="1"/>
  <c r="L494" i="1"/>
  <c r="L493" i="1"/>
  <c r="L492" i="1"/>
  <c r="L490" i="1"/>
  <c r="L489" i="1"/>
  <c r="L491" i="1" s="1"/>
  <c r="L487" i="1"/>
  <c r="L486" i="1"/>
  <c r="L485" i="1"/>
  <c r="L488" i="1" s="1"/>
  <c r="L483" i="1"/>
  <c r="L482" i="1"/>
  <c r="L480" i="1"/>
  <c r="L479" i="1"/>
  <c r="L481" i="1" s="1"/>
  <c r="L477" i="1"/>
  <c r="L476" i="1"/>
  <c r="L478" i="1" s="1"/>
  <c r="L474" i="1"/>
  <c r="L473" i="1"/>
  <c r="L472" i="1"/>
  <c r="L471" i="1"/>
  <c r="L470" i="1"/>
  <c r="L469" i="1"/>
  <c r="L468" i="1"/>
  <c r="L467" i="1"/>
  <c r="L466" i="1"/>
  <c r="L465" i="1"/>
  <c r="L475" i="1" s="1"/>
  <c r="L464" i="1"/>
  <c r="L462" i="1"/>
  <c r="L461" i="1"/>
  <c r="L460" i="1"/>
  <c r="L459" i="1"/>
  <c r="L458" i="1"/>
  <c r="L457" i="1"/>
  <c r="L463" i="1" s="1"/>
  <c r="L456" i="1"/>
  <c r="L454" i="1"/>
  <c r="L453" i="1"/>
  <c r="L455" i="1" s="1"/>
  <c r="L451" i="1"/>
  <c r="L450" i="1"/>
  <c r="L449" i="1"/>
  <c r="L448" i="1"/>
  <c r="L446" i="1"/>
  <c r="L445" i="1"/>
  <c r="L447" i="1" s="1"/>
  <c r="L443" i="1"/>
  <c r="L442" i="1"/>
  <c r="L441" i="1"/>
  <c r="L440" i="1"/>
  <c r="L439" i="1"/>
  <c r="L444" i="1" s="1"/>
  <c r="L437" i="1"/>
  <c r="L436" i="1"/>
  <c r="L435" i="1"/>
  <c r="L438" i="1" s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34" i="1" s="1"/>
  <c r="L413" i="1"/>
  <c r="L412" i="1"/>
  <c r="L411" i="1"/>
  <c r="L410" i="1"/>
  <c r="L409" i="1"/>
  <c r="L408" i="1"/>
  <c r="L407" i="1"/>
  <c r="L414" i="1" s="1"/>
  <c r="L405" i="1"/>
  <c r="L404" i="1"/>
  <c r="L403" i="1"/>
  <c r="L402" i="1"/>
  <c r="L406" i="1" s="1"/>
  <c r="L400" i="1"/>
  <c r="L399" i="1"/>
  <c r="L398" i="1"/>
  <c r="L397" i="1"/>
  <c r="L396" i="1"/>
  <c r="L395" i="1"/>
  <c r="L394" i="1"/>
  <c r="L393" i="1"/>
  <c r="L401" i="1" s="1"/>
  <c r="L392" i="1"/>
  <c r="L391" i="1"/>
  <c r="L390" i="1"/>
  <c r="L388" i="1"/>
  <c r="L387" i="1"/>
  <c r="L389" i="1" s="1"/>
  <c r="L386" i="1"/>
  <c r="L384" i="1"/>
  <c r="L383" i="1"/>
  <c r="L382" i="1"/>
  <c r="L381" i="1"/>
  <c r="L380" i="1"/>
  <c r="L379" i="1"/>
  <c r="L378" i="1"/>
  <c r="L377" i="1"/>
  <c r="L385" i="1" s="1"/>
  <c r="L375" i="1"/>
  <c r="L376" i="1" s="1"/>
  <c r="L373" i="1"/>
  <c r="L372" i="1"/>
  <c r="L374" i="1" s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71" i="1" s="1"/>
  <c r="L351" i="1"/>
  <c r="L352" i="1" s="1"/>
  <c r="L349" i="1"/>
  <c r="L348" i="1"/>
  <c r="L347" i="1"/>
  <c r="L346" i="1"/>
  <c r="L345" i="1"/>
  <c r="L344" i="1"/>
  <c r="L343" i="1"/>
  <c r="L342" i="1"/>
  <c r="L341" i="1"/>
  <c r="L340" i="1"/>
  <c r="L350" i="1" s="1"/>
  <c r="L338" i="1"/>
  <c r="L337" i="1"/>
  <c r="L336" i="1"/>
  <c r="L335" i="1"/>
  <c r="L334" i="1"/>
  <c r="L333" i="1"/>
  <c r="L332" i="1"/>
  <c r="L331" i="1"/>
  <c r="L330" i="1"/>
  <c r="L329" i="1"/>
  <c r="L339" i="1" s="1"/>
  <c r="L328" i="1"/>
  <c r="L326" i="1"/>
  <c r="L325" i="1"/>
  <c r="L324" i="1"/>
  <c r="L323" i="1"/>
  <c r="L322" i="1"/>
  <c r="L321" i="1"/>
  <c r="L327" i="1" s="1"/>
  <c r="L319" i="1"/>
  <c r="L320" i="1" s="1"/>
  <c r="L317" i="1"/>
  <c r="L318" i="1" s="1"/>
  <c r="L316" i="1"/>
  <c r="L315" i="1"/>
  <c r="L314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313" i="1" s="1"/>
  <c r="L294" i="1"/>
  <c r="L292" i="1"/>
  <c r="L291" i="1"/>
  <c r="L293" i="1" s="1"/>
  <c r="L290" i="1"/>
  <c r="L289" i="1"/>
  <c r="L288" i="1"/>
  <c r="L287" i="1"/>
  <c r="L286" i="1"/>
  <c r="L284" i="1"/>
  <c r="L283" i="1"/>
  <c r="L285" i="1" s="1"/>
  <c r="L281" i="1"/>
  <c r="L280" i="1"/>
  <c r="L279" i="1"/>
  <c r="L278" i="1"/>
  <c r="L277" i="1"/>
  <c r="L276" i="1"/>
  <c r="L275" i="1"/>
  <c r="L274" i="1"/>
  <c r="L272" i="1"/>
  <c r="L271" i="1"/>
  <c r="L273" i="1" s="1"/>
  <c r="L269" i="1"/>
  <c r="L268" i="1"/>
  <c r="L270" i="1" s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67" i="1" s="1"/>
  <c r="L252" i="1"/>
  <c r="L250" i="1"/>
  <c r="L249" i="1"/>
  <c r="L251" i="1" s="1"/>
  <c r="L247" i="1"/>
  <c r="L246" i="1"/>
  <c r="L245" i="1"/>
  <c r="L244" i="1"/>
  <c r="L243" i="1"/>
  <c r="L242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41" i="1" s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212" i="1" s="1"/>
  <c r="L195" i="1"/>
  <c r="L194" i="1"/>
  <c r="L193" i="1"/>
  <c r="L192" i="1"/>
  <c r="L190" i="1"/>
  <c r="L189" i="1"/>
  <c r="L188" i="1"/>
  <c r="L187" i="1"/>
  <c r="L191" i="1" s="1"/>
  <c r="L185" i="1"/>
  <c r="L184" i="1"/>
  <c r="L183" i="1"/>
  <c r="L182" i="1"/>
  <c r="L181" i="1"/>
  <c r="L180" i="1"/>
  <c r="L186" i="1" s="1"/>
  <c r="L179" i="1"/>
  <c r="L177" i="1"/>
  <c r="L176" i="1"/>
  <c r="L175" i="1"/>
  <c r="L174" i="1"/>
  <c r="L173" i="1"/>
  <c r="L172" i="1"/>
  <c r="L170" i="1"/>
  <c r="L169" i="1"/>
  <c r="L168" i="1"/>
  <c r="L167" i="1"/>
  <c r="L171" i="1" s="1"/>
  <c r="L166" i="1"/>
  <c r="L164" i="1"/>
  <c r="L163" i="1"/>
  <c r="L165" i="1" s="1"/>
  <c r="L161" i="1"/>
  <c r="L160" i="1"/>
  <c r="L159" i="1"/>
  <c r="L158" i="1"/>
  <c r="L157" i="1"/>
  <c r="L156" i="1"/>
  <c r="L155" i="1"/>
  <c r="L154" i="1"/>
  <c r="L153" i="1"/>
  <c r="L152" i="1"/>
  <c r="L162" i="1" s="1"/>
  <c r="L151" i="1"/>
  <c r="L150" i="1"/>
  <c r="L148" i="1"/>
  <c r="L147" i="1"/>
  <c r="L146" i="1"/>
  <c r="L145" i="1"/>
  <c r="L149" i="1" s="1"/>
  <c r="L144" i="1"/>
  <c r="L143" i="1"/>
  <c r="L142" i="1"/>
  <c r="L140" i="1"/>
  <c r="L139" i="1"/>
  <c r="L141" i="1" s="1"/>
  <c r="L138" i="1"/>
  <c r="L137" i="1"/>
  <c r="L136" i="1"/>
  <c r="L134" i="1"/>
  <c r="L133" i="1"/>
  <c r="L135" i="1" s="1"/>
  <c r="L131" i="1"/>
  <c r="L132" i="1" s="1"/>
  <c r="L129" i="1"/>
  <c r="L128" i="1"/>
  <c r="L127" i="1"/>
  <c r="L126" i="1"/>
  <c r="L130" i="1" s="1"/>
  <c r="L125" i="1"/>
  <c r="L124" i="1"/>
  <c r="L123" i="1"/>
  <c r="L122" i="1"/>
  <c r="L121" i="1"/>
  <c r="L120" i="1"/>
  <c r="L119" i="1"/>
  <c r="L118" i="1"/>
  <c r="L116" i="1"/>
  <c r="L115" i="1"/>
  <c r="L117" i="1" s="1"/>
  <c r="L114" i="1"/>
  <c r="L113" i="1"/>
  <c r="L112" i="1"/>
  <c r="L110" i="1"/>
  <c r="L109" i="1"/>
  <c r="L108" i="1"/>
  <c r="L107" i="1"/>
  <c r="L111" i="1" s="1"/>
  <c r="L106" i="1"/>
  <c r="L104" i="1"/>
  <c r="L103" i="1"/>
  <c r="L105" i="1" s="1"/>
  <c r="L102" i="1"/>
  <c r="L100" i="1"/>
  <c r="L99" i="1"/>
  <c r="L98" i="1"/>
  <c r="L97" i="1"/>
  <c r="L96" i="1"/>
  <c r="L95" i="1"/>
  <c r="L101" i="1" s="1"/>
  <c r="L93" i="1"/>
  <c r="L92" i="1"/>
  <c r="L90" i="1"/>
  <c r="L89" i="1"/>
  <c r="L88" i="1"/>
  <c r="L87" i="1"/>
  <c r="L91" i="1" s="1"/>
  <c r="L85" i="1"/>
  <c r="L84" i="1"/>
  <c r="L83" i="1"/>
  <c r="L82" i="1"/>
  <c r="L81" i="1"/>
  <c r="L80" i="1"/>
  <c r="L79" i="1"/>
  <c r="L78" i="1"/>
  <c r="L77" i="1"/>
  <c r="L76" i="1"/>
  <c r="L75" i="1"/>
  <c r="L86" i="1" s="1"/>
  <c r="L73" i="1"/>
  <c r="L72" i="1"/>
  <c r="L71" i="1"/>
  <c r="L70" i="1"/>
  <c r="L69" i="1"/>
  <c r="L67" i="1"/>
  <c r="L68" i="1" s="1"/>
  <c r="L65" i="1"/>
  <c r="L66" i="1" s="1"/>
  <c r="L63" i="1"/>
  <c r="L62" i="1"/>
  <c r="L64" i="1" s="1"/>
  <c r="L60" i="1"/>
  <c r="L59" i="1"/>
  <c r="L61" i="1" s="1"/>
  <c r="L58" i="1"/>
  <c r="L56" i="1"/>
  <c r="L55" i="1"/>
  <c r="L57" i="1" s="1"/>
  <c r="L54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53" i="1" s="1"/>
  <c r="L36" i="1"/>
  <c r="L35" i="1"/>
  <c r="L34" i="1"/>
  <c r="L32" i="1"/>
  <c r="L31" i="1"/>
  <c r="L30" i="1"/>
  <c r="L29" i="1"/>
  <c r="L33" i="1" s="1"/>
  <c r="L28" i="1"/>
  <c r="L26" i="1"/>
  <c r="L25" i="1"/>
  <c r="L24" i="1"/>
  <c r="L23" i="1"/>
  <c r="L22" i="1"/>
  <c r="L21" i="1"/>
  <c r="L20" i="1"/>
  <c r="L19" i="1"/>
  <c r="L18" i="1"/>
  <c r="L17" i="1"/>
  <c r="L16" i="1"/>
  <c r="L15" i="1"/>
  <c r="L27" i="1" s="1"/>
  <c r="L13" i="1"/>
  <c r="L14" i="1" s="1"/>
  <c r="L11" i="1"/>
  <c r="L12" i="1" s="1"/>
  <c r="L9" i="1"/>
  <c r="L10" i="1" s="1"/>
  <c r="L7" i="1"/>
  <c r="L8" i="1" s="1"/>
  <c r="L6" i="1"/>
  <c r="L5" i="1"/>
  <c r="K201" i="4" l="1"/>
  <c r="K114" i="8"/>
  <c r="G114" i="8"/>
  <c r="L74" i="1"/>
  <c r="L94" i="1"/>
  <c r="L178" i="1"/>
  <c r="E585" i="1"/>
  <c r="D120" i="2"/>
  <c r="N120" i="2"/>
  <c r="M120" i="2"/>
  <c r="J120" i="2"/>
  <c r="D201" i="4"/>
  <c r="H201" i="4"/>
  <c r="D114" i="8"/>
  <c r="H114" i="8"/>
  <c r="J114" i="8"/>
  <c r="L196" i="1"/>
  <c r="L248" i="1"/>
  <c r="L282" i="1"/>
  <c r="L452" i="1"/>
  <c r="L484" i="1"/>
  <c r="L526" i="1"/>
  <c r="L554" i="1"/>
  <c r="F120" i="2"/>
  <c r="O69" i="2"/>
  <c r="O120" i="2" s="1"/>
  <c r="D192" i="3"/>
  <c r="F192" i="3"/>
  <c r="H192" i="3"/>
  <c r="J192" i="3"/>
  <c r="K32" i="3"/>
  <c r="K192" i="3" s="1"/>
  <c r="K120" i="3"/>
  <c r="K138" i="4"/>
  <c r="K89" i="5"/>
  <c r="K90" i="5" s="1"/>
  <c r="E90" i="5"/>
  <c r="G90" i="5"/>
  <c r="I90" i="5"/>
  <c r="K75" i="6"/>
  <c r="K33" i="6"/>
  <c r="K74" i="6"/>
  <c r="K87" i="7"/>
  <c r="K88" i="7" s="1"/>
  <c r="F114" i="8"/>
</calcChain>
</file>

<file path=xl/sharedStrings.xml><?xml version="1.0" encoding="utf-8"?>
<sst xmlns="http://schemas.openxmlformats.org/spreadsheetml/2006/main" count="2723" uniqueCount="1323">
  <si>
    <t xml:space="preserve">Базы практик на 2022 г. </t>
  </si>
  <si>
    <r>
      <t xml:space="preserve">N </t>
    </r>
    <r>
      <rPr>
        <b/>
        <i/>
        <sz val="10"/>
        <color indexed="64"/>
        <rFont val="Times New Roman"/>
        <family val="1"/>
        <charset val="204"/>
      </rPr>
      <t>п/п</t>
    </r>
  </si>
  <si>
    <t xml:space="preserve">Наименование предприятия                                                            </t>
  </si>
  <si>
    <t>Группа</t>
  </si>
  <si>
    <t>Направление, специальность (код)</t>
  </si>
  <si>
    <t>Курс</t>
  </si>
  <si>
    <t>Кол-во студен-тов</t>
  </si>
  <si>
    <t>1М</t>
  </si>
  <si>
    <t>2М</t>
  </si>
  <si>
    <t xml:space="preserve">ООО "Автозаводская ТЭЦ" </t>
  </si>
  <si>
    <t>М-ТС</t>
  </si>
  <si>
    <t>13.04.01</t>
  </si>
  <si>
    <t xml:space="preserve">ЗАО "Автокомплекс" </t>
  </si>
  <si>
    <t>ЭТК</t>
  </si>
  <si>
    <t>23.03.03</t>
  </si>
  <si>
    <t>ООО "Автомобили Баварии"</t>
  </si>
  <si>
    <t>АО "АПЗ"</t>
  </si>
  <si>
    <t>ТЭП</t>
  </si>
  <si>
    <t>18.03.01</t>
  </si>
  <si>
    <t>АО "Атомэнергопроэкт", Санкт-Петербург</t>
  </si>
  <si>
    <t>С-АЭ</t>
  </si>
  <si>
    <t>14.05.02</t>
  </si>
  <si>
    <t>АО "Атомэнергопроект" , Нижний Новгород</t>
  </si>
  <si>
    <t>ЯР</t>
  </si>
  <si>
    <t>14.03.02</t>
  </si>
  <si>
    <t>М-ЯЭ</t>
  </si>
  <si>
    <t>14.04.02</t>
  </si>
  <si>
    <t>ДП</t>
  </si>
  <si>
    <t>15.03.03</t>
  </si>
  <si>
    <t>АЭ</t>
  </si>
  <si>
    <t>14.03.01</t>
  </si>
  <si>
    <t>М-АЭ</t>
  </si>
  <si>
    <t>14.04.01</t>
  </si>
  <si>
    <t>С-ЯР</t>
  </si>
  <si>
    <t>14.05.01</t>
  </si>
  <si>
    <t>ТС</t>
  </si>
  <si>
    <t>13.03.01</t>
  </si>
  <si>
    <t>М-РЗ</t>
  </si>
  <si>
    <t>13.04.02</t>
  </si>
  <si>
    <t>КТЭС</t>
  </si>
  <si>
    <t>11.03.03</t>
  </si>
  <si>
    <t>ИТД</t>
  </si>
  <si>
    <t>09.03.02</t>
  </si>
  <si>
    <t>ООО "АЗ "ГАЗ"</t>
  </si>
  <si>
    <t>РТ</t>
  </si>
  <si>
    <t>15.03.06</t>
  </si>
  <si>
    <t>АМ</t>
  </si>
  <si>
    <t>15.03.04</t>
  </si>
  <si>
    <t>Э, ЭА</t>
  </si>
  <si>
    <t>13.03.02</t>
  </si>
  <si>
    <t>М-ДМ</t>
  </si>
  <si>
    <t>23.04.02</t>
  </si>
  <si>
    <t>С-ПК</t>
  </si>
  <si>
    <t>15.05.01</t>
  </si>
  <si>
    <t>Администрация г. Нижнего Новгорода</t>
  </si>
  <si>
    <t>МЕН</t>
  </si>
  <si>
    <t>38.03.02</t>
  </si>
  <si>
    <t xml:space="preserve">АО "ЦНИИ "БУРЕВЕСТНИК"                                                                                        </t>
  </si>
  <si>
    <t>ТМ</t>
  </si>
  <si>
    <t>15.03.05</t>
  </si>
  <si>
    <t>С-АВ</t>
  </si>
  <si>
    <t>17.05.02</t>
  </si>
  <si>
    <t>ССК</t>
  </si>
  <si>
    <t>11.03.02</t>
  </si>
  <si>
    <t>Э, ЭПА, ЭМС</t>
  </si>
  <si>
    <t>М-ЭС, М- ЭЭС</t>
  </si>
  <si>
    <t>М-ЭПА, М-ЭМС</t>
  </si>
  <si>
    <t>ММ</t>
  </si>
  <si>
    <t>22.03.01</t>
  </si>
  <si>
    <t>ДМ</t>
  </si>
  <si>
    <t>23.03.02</t>
  </si>
  <si>
    <t>МИ</t>
  </si>
  <si>
    <t>27.03.03</t>
  </si>
  <si>
    <t>СК</t>
  </si>
  <si>
    <t>27.03.02</t>
  </si>
  <si>
    <t>М-ТМ</t>
  </si>
  <si>
    <t>15.04.05</t>
  </si>
  <si>
    <t>М-ММ</t>
  </si>
  <si>
    <t>22.04.01</t>
  </si>
  <si>
    <t>Р</t>
  </si>
  <si>
    <t>11.03.01</t>
  </si>
  <si>
    <t>С-РЭС</t>
  </si>
  <si>
    <t>11.05.01</t>
  </si>
  <si>
    <t xml:space="preserve">АО "Выксунский металлургический завод "   </t>
  </si>
  <si>
    <t>Э</t>
  </si>
  <si>
    <t>МЕТ</t>
  </si>
  <si>
    <t>22.03.02</t>
  </si>
  <si>
    <t>СП</t>
  </si>
  <si>
    <t>15.03.01</t>
  </si>
  <si>
    <t xml:space="preserve">ООО "Военно-инженерный центр" </t>
  </si>
  <si>
    <t>ТК</t>
  </si>
  <si>
    <t>А</t>
  </si>
  <si>
    <t>С-А</t>
  </si>
  <si>
    <t>23.05.01</t>
  </si>
  <si>
    <t>ООО "ВКМ-Сталь"</t>
  </si>
  <si>
    <t>М-ИП</t>
  </si>
  <si>
    <t>22.04.02</t>
  </si>
  <si>
    <t>ЗАО "Время Ч"</t>
  </si>
  <si>
    <t>ХТ</t>
  </si>
  <si>
    <t>ФГБОУ ВО "Волжский государственный университет водного транспорта"</t>
  </si>
  <si>
    <t>ЭМС</t>
  </si>
  <si>
    <t>ООО "Газпром трансгаз Нижний новгород"</t>
  </si>
  <si>
    <t>М-ИСТ1</t>
  </si>
  <si>
    <t>09.04.02</t>
  </si>
  <si>
    <t>М-ЭС</t>
  </si>
  <si>
    <t xml:space="preserve">ООО "Газпром проектирование" </t>
  </si>
  <si>
    <t>М-НГД</t>
  </si>
  <si>
    <t>21.04.01</t>
  </si>
  <si>
    <t>НГД</t>
  </si>
  <si>
    <t>21.03.01</t>
  </si>
  <si>
    <t>АО "Гринатом"</t>
  </si>
  <si>
    <t>ИТС</t>
  </si>
  <si>
    <t>М-ИТС</t>
  </si>
  <si>
    <t>11.04.02</t>
  </si>
  <si>
    <t>ПМ</t>
  </si>
  <si>
    <t>01.03.02</t>
  </si>
  <si>
    <t>ИВТ</t>
  </si>
  <si>
    <t>09.03.01</t>
  </si>
  <si>
    <t>ИСТ</t>
  </si>
  <si>
    <t>САУ</t>
  </si>
  <si>
    <t>М-ПМ</t>
  </si>
  <si>
    <t>01.04.02</t>
  </si>
  <si>
    <t>М-ИВТ</t>
  </si>
  <si>
    <t>09.04.01</t>
  </si>
  <si>
    <t>М-ИСТ</t>
  </si>
  <si>
    <t>М-САУ</t>
  </si>
  <si>
    <t>27.04.03</t>
  </si>
  <si>
    <t>АО "Гипрогазцентр"</t>
  </si>
  <si>
    <t>ХТЭ</t>
  </si>
  <si>
    <t>М-СК</t>
  </si>
  <si>
    <t>27.04.02</t>
  </si>
  <si>
    <t xml:space="preserve">АО "ГосНИИмаш" </t>
  </si>
  <si>
    <t>С-ЛА</t>
  </si>
  <si>
    <t>24.05.07</t>
  </si>
  <si>
    <t>НОАО "Гидромаш"</t>
  </si>
  <si>
    <t>М-ТЭП, М-ХТЭ, М-ММ</t>
  </si>
  <si>
    <t>18.04.01</t>
  </si>
  <si>
    <t>ЭТУ, Э, ЭПА</t>
  </si>
  <si>
    <t xml:space="preserve">ПАО "ГЗАС им.А.С.ПОПОВА"  </t>
  </si>
  <si>
    <t xml:space="preserve">ПАО "ГАЗ" </t>
  </si>
  <si>
    <t>ПСМ, МЕТ</t>
  </si>
  <si>
    <t>М-ММ, М-МПР, М-ИП</t>
  </si>
  <si>
    <t>ООО "Гидротермаль"</t>
  </si>
  <si>
    <t>РЕ</t>
  </si>
  <si>
    <t>АО "Завод Красный Якорь"</t>
  </si>
  <si>
    <t>ЭТУ, ЭПА</t>
  </si>
  <si>
    <t>ГКУ ГОПАНО</t>
  </si>
  <si>
    <t>ДИА</t>
  </si>
  <si>
    <t>46.03.02</t>
  </si>
  <si>
    <t>ИПФ РАН</t>
  </si>
  <si>
    <t>М-ДП</t>
  </si>
  <si>
    <t>15.04.03</t>
  </si>
  <si>
    <t>ИФМ РАН</t>
  </si>
  <si>
    <t>М-Р</t>
  </si>
  <si>
    <t>11.04.01</t>
  </si>
  <si>
    <t>ИХВВ РАН</t>
  </si>
  <si>
    <t>ОСС</t>
  </si>
  <si>
    <t>ООО "Инфраструктура ТК"</t>
  </si>
  <si>
    <t>СТ</t>
  </si>
  <si>
    <t>М-ИСТ2</t>
  </si>
  <si>
    <t>АС</t>
  </si>
  <si>
    <t>ИВТ-1</t>
  </si>
  <si>
    <t xml:space="preserve">ПАО завод "Красное знамя" </t>
  </si>
  <si>
    <t xml:space="preserve">Ф-л АО "Корпорация космических систем специального назначения "Комета" - "Конструкторское бюро измерительных приборов "Квазар" </t>
  </si>
  <si>
    <t>КТЭС, ТР</t>
  </si>
  <si>
    <t xml:space="preserve">ООО "Капитал-Логистик" </t>
  </si>
  <si>
    <t>АХ</t>
  </si>
  <si>
    <t>ООО "Кардекс"</t>
  </si>
  <si>
    <t>В</t>
  </si>
  <si>
    <t>ИВТ3</t>
  </si>
  <si>
    <t>ЭПА, ЭТУ</t>
  </si>
  <si>
    <t>ООО "Компания "ВИД"</t>
  </si>
  <si>
    <t>АО КБ «Вымпел»</t>
  </si>
  <si>
    <t>М-КС</t>
  </si>
  <si>
    <t>26.04.02</t>
  </si>
  <si>
    <t>М-СУ</t>
  </si>
  <si>
    <t>М-ЭМС, ЭПА</t>
  </si>
  <si>
    <t>ЭТУ</t>
  </si>
  <si>
    <t>ООО "ЛОТЕС ТМ"</t>
  </si>
  <si>
    <t xml:space="preserve">ПАО "Завод "Красное Сормово" </t>
  </si>
  <si>
    <t>СУ</t>
  </si>
  <si>
    <t>26.03.02</t>
  </si>
  <si>
    <t>КС</t>
  </si>
  <si>
    <t>ООО "ЛУКОЙЛ-Нижегороднефтеоргсинтез"</t>
  </si>
  <si>
    <t>ХТЭ, ТЭП</t>
  </si>
  <si>
    <t>М-ХТЭ, М-ТЭП</t>
  </si>
  <si>
    <t xml:space="preserve">ООО "Либхерр-Нижний Новгород" </t>
  </si>
  <si>
    <t>ДМ, ТК</t>
  </si>
  <si>
    <t>ООО "Мантрак-Восток"</t>
  </si>
  <si>
    <t xml:space="preserve">АО ЦКБ "Лазурит" </t>
  </si>
  <si>
    <t>М-ДВС</t>
  </si>
  <si>
    <t>13.04.03</t>
  </si>
  <si>
    <t xml:space="preserve">ПАО "МРСК Центра и Приволжья" </t>
  </si>
  <si>
    <t>ЭПА</t>
  </si>
  <si>
    <t>М-ЭС, ЭЭС</t>
  </si>
  <si>
    <t>ПЭ</t>
  </si>
  <si>
    <t>11.03.04</t>
  </si>
  <si>
    <t>ЭЭС</t>
  </si>
  <si>
    <t xml:space="preserve">ООО "МЕРА-НН"  </t>
  </si>
  <si>
    <t>АС, СБК</t>
  </si>
  <si>
    <t>ООО "Метмаш"</t>
  </si>
  <si>
    <t>АО "ПКК Миландр"</t>
  </si>
  <si>
    <t xml:space="preserve">АО "ФНПЦ "ННИИРТ" </t>
  </si>
  <si>
    <t>ИСТ3</t>
  </si>
  <si>
    <t>М-ЭПА</t>
  </si>
  <si>
    <t>М-ИСТ-2</t>
  </si>
  <si>
    <t>М-КТЭС</t>
  </si>
  <si>
    <t>11.04.03</t>
  </si>
  <si>
    <t>М-ИВТ1</t>
  </si>
  <si>
    <t>М-АМ</t>
  </si>
  <si>
    <t>15.04.04</t>
  </si>
  <si>
    <t xml:space="preserve">АО "НЗ-70 летия Победы" </t>
  </si>
  <si>
    <t>М-СПК</t>
  </si>
  <si>
    <t>15.04.01</t>
  </si>
  <si>
    <t>М-МПР</t>
  </si>
  <si>
    <t>ИВТ2, 3</t>
  </si>
  <si>
    <t>ИСТ1, КТ</t>
  </si>
  <si>
    <t>ИСТ2</t>
  </si>
  <si>
    <t>М-ИСТ3</t>
  </si>
  <si>
    <t>ЭА</t>
  </si>
  <si>
    <t>ЭС, ЭЭС</t>
  </si>
  <si>
    <t>ООО "НС Лабс"</t>
  </si>
  <si>
    <t>М-ИСТ5</t>
  </si>
  <si>
    <t xml:space="preserve">МП "НИЖЕГОРОДЭЛЕКТРОТРАНС" </t>
  </si>
  <si>
    <t xml:space="preserve">Э </t>
  </si>
  <si>
    <t>ООО "Нижегородский завод теплообменного оборудования"</t>
  </si>
  <si>
    <t>АО "НМЖК"</t>
  </si>
  <si>
    <t>ПК</t>
  </si>
  <si>
    <t>15.03.02</t>
  </si>
  <si>
    <t xml:space="preserve">Филиал РФЯЦ-ВНИИЭФ -"НИИИС им. Ю.Е. Седакова" </t>
  </si>
  <si>
    <t>М-УИП</t>
  </si>
  <si>
    <t>27.04.05</t>
  </si>
  <si>
    <t>НТ</t>
  </si>
  <si>
    <t>М-НТ</t>
  </si>
  <si>
    <t>11.04.04</t>
  </si>
  <si>
    <t xml:space="preserve">Научно-исследовательская лаборатория транспортных интеллектуальных систем (НИЛ ТИС) </t>
  </si>
  <si>
    <t>ТК (А)</t>
  </si>
  <si>
    <t xml:space="preserve">Научно-исследовательская лаборатория транспортных машин и транспортно-технологических комплексов </t>
  </si>
  <si>
    <t xml:space="preserve">ПАО "НИТЕЛ" </t>
  </si>
  <si>
    <t>18.03.02</t>
  </si>
  <si>
    <t xml:space="preserve">ПАО "Нормаль" </t>
  </si>
  <si>
    <t>НПАП № 2</t>
  </si>
  <si>
    <t xml:space="preserve">МП "Нижегородское метро" </t>
  </si>
  <si>
    <t>АО "Нижегородский водоканал"</t>
  </si>
  <si>
    <t>М-ХТЭ</t>
  </si>
  <si>
    <t xml:space="preserve">АО "ННПО имени М.В. Фрунзе" </t>
  </si>
  <si>
    <t>ТР</t>
  </si>
  <si>
    <t>ИСТ-1</t>
  </si>
  <si>
    <t>ИСТ-3</t>
  </si>
  <si>
    <t>КТ</t>
  </si>
  <si>
    <t>СБК</t>
  </si>
  <si>
    <t>М-ТЭП</t>
  </si>
  <si>
    <t>М-ИСТ-3</t>
  </si>
  <si>
    <t xml:space="preserve">Нижегородская дирекция связи Центральной станции связи-филиала ОАО "РЖД" </t>
  </si>
  <si>
    <t>АО "Нормаль"</t>
  </si>
  <si>
    <t>ООО "Нижегородский литейный завод"</t>
  </si>
  <si>
    <t>ООО "Неткрэкер"</t>
  </si>
  <si>
    <t>М-ИВТ1,2,3</t>
  </si>
  <si>
    <t>М-ИСТ2,3,5</t>
  </si>
  <si>
    <t>М-ИСТ4,5</t>
  </si>
  <si>
    <t>М-ПМИ</t>
  </si>
  <si>
    <t xml:space="preserve">ООО "Объединенный инженерный центр" Группа "ГАЗ"  </t>
  </si>
  <si>
    <t>ЭАС</t>
  </si>
  <si>
    <t>М-А</t>
  </si>
  <si>
    <t xml:space="preserve">АО "ОКБМ Африкантов" </t>
  </si>
  <si>
    <t>ЭУД</t>
  </si>
  <si>
    <t>13.03.03</t>
  </si>
  <si>
    <t xml:space="preserve">АО "Орбита" </t>
  </si>
  <si>
    <t xml:space="preserve">АО "НПП "Полет" </t>
  </si>
  <si>
    <t>ИСТ-1,4</t>
  </si>
  <si>
    <t>ИСТ-2</t>
  </si>
  <si>
    <t>М20-ИСТ5</t>
  </si>
  <si>
    <t>ИВТ-2,3</t>
  </si>
  <si>
    <t>М-ИВТ-3</t>
  </si>
  <si>
    <t xml:space="preserve">ООО "Параллель" </t>
  </si>
  <si>
    <t>М-АТ (АХ)</t>
  </si>
  <si>
    <t>23.04.03</t>
  </si>
  <si>
    <t>ЭТК (АХ)</t>
  </si>
  <si>
    <t>ООО "ПротонЭлектроСервис"</t>
  </si>
  <si>
    <t xml:space="preserve">ПАО "Завод им Г.И. Петровского" </t>
  </si>
  <si>
    <t>ООО НПП "ПРИМА"</t>
  </si>
  <si>
    <t>ООО "Программа-Т"</t>
  </si>
  <si>
    <t xml:space="preserve">АО "НПО "ПРЗ"  </t>
  </si>
  <si>
    <t>ООО "РусВинил"</t>
  </si>
  <si>
    <t>ПАО "Русполимет"</t>
  </si>
  <si>
    <t xml:space="preserve">ФГУП РФЯЦ-ВНИИЭФ </t>
  </si>
  <si>
    <t>КТ, СБК</t>
  </si>
  <si>
    <t>МТ</t>
  </si>
  <si>
    <t>12.03.04</t>
  </si>
  <si>
    <t>ООО "РусАвиаМетиз" (ООО "РАМ")</t>
  </si>
  <si>
    <t xml:space="preserve">АО "НПП "Салют" </t>
  </si>
  <si>
    <t>2</t>
  </si>
  <si>
    <t>ООО "Сибур-Кстово"</t>
  </si>
  <si>
    <t>ТЭП, ХТЭ</t>
  </si>
  <si>
    <t xml:space="preserve">ООО "Синтек" </t>
  </si>
  <si>
    <t>М-РТ</t>
  </si>
  <si>
    <t>15.04.06</t>
  </si>
  <si>
    <t>ЗАО "СЭПМ"</t>
  </si>
  <si>
    <t>М-ЭПА, ЭМС</t>
  </si>
  <si>
    <t>Филиал ПАО"ОАК" - НАЗ "Сокол"</t>
  </si>
  <si>
    <t xml:space="preserve">АО "Транснефть-Верхняя Волга" </t>
  </si>
  <si>
    <t>М-ИВТ3</t>
  </si>
  <si>
    <t>ИС</t>
  </si>
  <si>
    <t>ООО "Технодизель"</t>
  </si>
  <si>
    <t xml:space="preserve">ООО "Тубор" </t>
  </si>
  <si>
    <t>М-ХТ</t>
  </si>
  <si>
    <t>ПАО АНПП "Темп-Авиа"</t>
  </si>
  <si>
    <t xml:space="preserve">АО "ТЕПЛОЭНЕРГО" </t>
  </si>
  <si>
    <t>РИСО</t>
  </si>
  <si>
    <t>42.03.01</t>
  </si>
  <si>
    <t>ООО "Теком"</t>
  </si>
  <si>
    <t>ООО "ТСН-электро"</t>
  </si>
  <si>
    <t>Э, ЭЭС, ЭС</t>
  </si>
  <si>
    <t>ПАО "ТНС энерго НН"</t>
  </si>
  <si>
    <t>ИСТ1, СБК</t>
  </si>
  <si>
    <t xml:space="preserve">АО ПКО "Теплообменник" </t>
  </si>
  <si>
    <t>УФНС по Нижегородской области</t>
  </si>
  <si>
    <t>САИ</t>
  </si>
  <si>
    <t>Управляющая компания БХХ "Оргхим"</t>
  </si>
  <si>
    <t>МКУ "Центр организации дорожного движения г. Нижнего Новгорода"</t>
  </si>
  <si>
    <t>ТТП</t>
  </si>
  <si>
    <t>23.03.01</t>
  </si>
  <si>
    <t>БД</t>
  </si>
  <si>
    <t>М-ТТП</t>
  </si>
  <si>
    <t>23.04.01</t>
  </si>
  <si>
    <t xml:space="preserve">ФИЛИАЛ ОАО "ФСК ЕЭС" НИЖЕГОРОДСКОЕ ПМЭС </t>
  </si>
  <si>
    <t>ЭЭС, ЭС</t>
  </si>
  <si>
    <t xml:space="preserve">ООО "ХАРМАН" </t>
  </si>
  <si>
    <t>ИСТ (СБК)</t>
  </si>
  <si>
    <t>ИВТ (АС)</t>
  </si>
  <si>
    <t>ГКУ "Цетральный архив Нижегородской области"</t>
  </si>
  <si>
    <t>ДиА</t>
  </si>
  <si>
    <t>АО "ЦКБ по СПК им. Р.Е. Алексеева"</t>
  </si>
  <si>
    <t xml:space="preserve">АО "НПО "ЭРКОН" </t>
  </si>
  <si>
    <t>НРОМООО "РСО"</t>
  </si>
  <si>
    <t>АО "СВРЦ"</t>
  </si>
  <si>
    <t>АО "Онежский судостроительно-судоремонтный завод" (г. Петрозаводск)</t>
  </si>
  <si>
    <t>АО " ПО "Севмаш"</t>
  </si>
  <si>
    <t xml:space="preserve">Кольская АЭС, Мурманская обл, г. Полярные Зори </t>
  </si>
  <si>
    <t>С18-ЯР</t>
  </si>
  <si>
    <t>ТМП</t>
  </si>
  <si>
    <t>27.03.05</t>
  </si>
  <si>
    <t>РиСО</t>
  </si>
  <si>
    <t xml:space="preserve">Ленинградская АЭС, Ленинградская обл.,  г. Сосновый Бор </t>
  </si>
  <si>
    <t xml:space="preserve">НИЦ "Курчатовский институт" -ПИЯФ, г. Гатчина </t>
  </si>
  <si>
    <t xml:space="preserve">АО "ДВЗ "Звезда",  Приморский край, г. Большой Камень </t>
  </si>
  <si>
    <t xml:space="preserve">Ф-л "Судоремонтный завод "Нерпа" АО "ЦС "Звездочка", Мурманская обл., г. Снежногорск </t>
  </si>
  <si>
    <t>Балаковская АЭС, г. Балаково, Саратовская обл.</t>
  </si>
  <si>
    <t>Итого по выездным практикам</t>
  </si>
  <si>
    <t>Практика на базовых предприятиях</t>
  </si>
  <si>
    <t>Итого :</t>
  </si>
  <si>
    <t>БАЗЫ ПРАКТИК ПО ИНСТИТУТАМ И КОЛИЧЕСТВО ПРЕДОСТАВЛЕННЫХ МЕСТ НА ПРАКТИКУ 2022 г.</t>
  </si>
  <si>
    <t>№№</t>
  </si>
  <si>
    <t>Наименование предприятия</t>
  </si>
  <si>
    <t>Договор</t>
  </si>
  <si>
    <t>Всего</t>
  </si>
  <si>
    <t>п/п</t>
  </si>
  <si>
    <t>6 (5)</t>
  </si>
  <si>
    <t>Наземные транспортно-технологические машины и комплексы (АиТ) 23.03.02 (23.04.02)</t>
  </si>
  <si>
    <t>ООО Проммаш ТЕСТ Регионы"</t>
  </si>
  <si>
    <t>№ 64 от 17.01.2022</t>
  </si>
  <si>
    <t>ООО "Рус Трак"</t>
  </si>
  <si>
    <t>№ 68 от 17.01.2022</t>
  </si>
  <si>
    <t>ООО "Азимут"</t>
  </si>
  <si>
    <t>№ 132 от 20.03.2022</t>
  </si>
  <si>
    <t>ООО "Мир зеркал"</t>
  </si>
  <si>
    <t>№ 100 от 24.03.2022</t>
  </si>
  <si>
    <t>Научно-исследовательская лаборатория транспортных интеллектуальных систем</t>
  </si>
  <si>
    <t>№ 41 от 27.10.2020</t>
  </si>
  <si>
    <t>№ 113 от 23.10.2020</t>
  </si>
  <si>
    <t>НИЛ ТМ ТТК</t>
  </si>
  <si>
    <t>№ 42 от 27.10.2020</t>
  </si>
  <si>
    <t>№ 75 от 25.01.2021</t>
  </si>
  <si>
    <t>АО "ЦНИИ "Буревестник"</t>
  </si>
  <si>
    <t>№ 1-ПП от 01.10.2021</t>
  </si>
  <si>
    <t>ООО "Военно-инженерный центр"</t>
  </si>
  <si>
    <t>№ 44 от 27.10.2021</t>
  </si>
  <si>
    <t>ООО "Фирма TECA"</t>
  </si>
  <si>
    <t>№ 202 от 21.04.2022</t>
  </si>
  <si>
    <t>НП "Институт сертификации автомототехники"</t>
  </si>
  <si>
    <t>№ 181 от 18.04.2022</t>
  </si>
  <si>
    <t>ООО "ОИЦ"</t>
  </si>
  <si>
    <t>№ 43-ПП от 28.10.2020</t>
  </si>
  <si>
    <t>ООО "Автодом"</t>
  </si>
  <si>
    <t>№ 526 от 22.06.2022</t>
  </si>
  <si>
    <t>Всего:</t>
  </si>
  <si>
    <t>Технология транспортных процессов 23.03.01 (23.04.01) (СДМ)</t>
  </si>
  <si>
    <t>№ 119 от 23.10.2020</t>
  </si>
  <si>
    <t>Технология транспортных процессов 23.03.01 (23.04.01) (АТ)</t>
  </si>
  <si>
    <t>ООО "Доставка Доброгост"</t>
  </si>
  <si>
    <t>№ 65 от 18.01.2022</t>
  </si>
  <si>
    <t>ООО "ДЛ-Транс"</t>
  </si>
  <si>
    <t>№ 335 от 20.05.2022</t>
  </si>
  <si>
    <t>№ 77 от 01.02.2022</t>
  </si>
  <si>
    <t>ООО "Агат-Вэн"</t>
  </si>
  <si>
    <t>№ 97 от 25.03.2022</t>
  </si>
  <si>
    <t>ООО "НижБел"</t>
  </si>
  <si>
    <t>№ 122 от 05.04.2022</t>
  </si>
  <si>
    <t>Эксплуатация транспортно-технологических машин и комплексов 23.03.03 (АТ)</t>
  </si>
  <si>
    <t>ООО "Капитал-Логистик"</t>
  </si>
  <si>
    <t>№ 53 от 27.10.2020</t>
  </si>
  <si>
    <t>ООО "Жефко"</t>
  </si>
  <si>
    <t>№ 81 от 01.02.2022</t>
  </si>
  <si>
    <t>ООО "Параллель"</t>
  </si>
  <si>
    <t>№ 57 от 27.10.2020</t>
  </si>
  <si>
    <t>№ 54 от 27.10.2020</t>
  </si>
  <si>
    <t>Эксплуатация транспортно-технологических машин и комплексов 23.03.03 (АиТ)</t>
  </si>
  <si>
    <t>ООО "Автокомплекс"</t>
  </si>
  <si>
    <t>№ 55 от 27.10.2020</t>
  </si>
  <si>
    <t>ООО "Автотрейд"</t>
  </si>
  <si>
    <t>№ 164 от 01.04.2022</t>
  </si>
  <si>
    <t>ООО "ГАЗ - ИТ сервис"</t>
  </si>
  <si>
    <t>№ 405 от 01.06.2022</t>
  </si>
  <si>
    <t>ООО "Гран Мастер"</t>
  </si>
  <si>
    <t>№ 165 от 12.04.2022</t>
  </si>
  <si>
    <t>АО "ФНПЦ "ННИИРТ"</t>
  </si>
  <si>
    <t>№ 166 от 06.04.2022</t>
  </si>
  <si>
    <t>ООО "КомТракСервис"</t>
  </si>
  <si>
    <t>№ 504 от 20.06.2022</t>
  </si>
  <si>
    <t>ООО "Ульяновский автомобильный завод"</t>
  </si>
  <si>
    <t>№ 448 от 20.06.2022</t>
  </si>
  <si>
    <t xml:space="preserve"> Наземные транспортно-технологические средства 23.05.01 (АиТ)</t>
  </si>
  <si>
    <t>ООО НПО "Транспорт"</t>
  </si>
  <si>
    <t>№ 571 от 01.02.2022</t>
  </si>
  <si>
    <t>АО "Русполимет"</t>
  </si>
  <si>
    <t>№ 84 от 01.12.2020</t>
  </si>
  <si>
    <t>ООО "Либхерр-Нижний Новгород"</t>
  </si>
  <si>
    <t>№ 91 от 27.10.2020</t>
  </si>
  <si>
    <t>ООО "Автоконструкция"</t>
  </si>
  <si>
    <t>№ 424 от 17.06.2022</t>
  </si>
  <si>
    <t>ООО "Альянс-Авто"</t>
  </si>
  <si>
    <t>№ 245 от 12.05.2022</t>
  </si>
  <si>
    <t>ООО "Чайка-НН"</t>
  </si>
  <si>
    <t>№ 532 от 29.06.2022</t>
  </si>
  <si>
    <t>ООО "ВИЦ"</t>
  </si>
  <si>
    <t>Наземные транспортно-технологические машины и комплексы (СДМ) 23.03.02</t>
  </si>
  <si>
    <t>ООО "Юникор"</t>
  </si>
  <si>
    <t>№ 117 от 04.04.2022</t>
  </si>
  <si>
    <t>ООО "Инком Сервис"</t>
  </si>
  <si>
    <t>№ 91 от 22.03.2022</t>
  </si>
  <si>
    <t>ООО "ДСК Тонкинская"</t>
  </si>
  <si>
    <t>№ 129 от 20.03.2022</t>
  </si>
  <si>
    <t>ООО "Каскад"</t>
  </si>
  <si>
    <t>№ 95 от 12.03.2022</t>
  </si>
  <si>
    <t>ОАО "Заволжский завод гусеничных тягачей"</t>
  </si>
  <si>
    <t>№ 101 от 29.03.2022</t>
  </si>
  <si>
    <t>МУП "Воскресенское ПАП"</t>
  </si>
  <si>
    <t>№ 350 от 25.04.2022</t>
  </si>
  <si>
    <t>ООО "Лидер Трак"</t>
  </si>
  <si>
    <t>№ 351 от 25.04.2022</t>
  </si>
  <si>
    <t>№ 123 от 23.10.2020</t>
  </si>
  <si>
    <t>Энергетическое машиностроение ЭУиТД 13.03.03 (13.04.03)</t>
  </si>
  <si>
    <t>АО "ЦКБ "ЛАЗУРИТ"</t>
  </si>
  <si>
    <t>№ 69 от 27.10.2020</t>
  </si>
  <si>
    <t>ПАО "ПКО "Теплообменник"</t>
  </si>
  <si>
    <t>№ 62 от 27.10.2020</t>
  </si>
  <si>
    <t>АО "ОКБМ Африкантов"</t>
  </si>
  <si>
    <t>№ 20 от 13.05.2021</t>
  </si>
  <si>
    <t>ООО "МТА Логистика"</t>
  </si>
  <si>
    <t>№ 328 от 03.06.2022</t>
  </si>
  <si>
    <t>Кораблестроение, океанотехника и системотехника объектов морской инфраструктуры 26.03.02 (26.04.02) ЭУиТД</t>
  </si>
  <si>
    <t>ПАО "Завод "Красное Сормово"</t>
  </si>
  <si>
    <t>№ 13 от 27.10.2020</t>
  </si>
  <si>
    <t>АО "Онежский судостроительно-судоремонтный завод"</t>
  </si>
  <si>
    <t>№ 172 от 18.02.2021</t>
  </si>
  <si>
    <t>№ 28 от 27.10.2020</t>
  </si>
  <si>
    <t>Кораблестроение, океанотехника и системотехника объектов морской инфраструктуры 26.03.02 (26.04.02) КиАТ</t>
  </si>
  <si>
    <t>АО "ПО Севмаш"</t>
  </si>
  <si>
    <t>№ 302 от 30.05.2022</t>
  </si>
  <si>
    <t>АО "Зеленодольский завод им. А.М. Горького"</t>
  </si>
  <si>
    <t>№ 301 от 30.05.2022</t>
  </si>
  <si>
    <t>Ф-л АО "РСК "МиГ" - НАЗ "Сокол"</t>
  </si>
  <si>
    <t>№ 63-ПП от 01.10.2020</t>
  </si>
  <si>
    <t>АО "ДВЗ "Звезда", г. Большой Камень</t>
  </si>
  <si>
    <t>№ 11 от 27.10.2020</t>
  </si>
  <si>
    <t>Нефтегазовое дело 21.03.01 (21.04.01) ПЭГГ</t>
  </si>
  <si>
    <t>АО "Транснефть-Верхняя Волга"</t>
  </si>
  <si>
    <t>№ 21 от 27.01.2021</t>
  </si>
  <si>
    <t>№ 121-ПП от 01.10.2020</t>
  </si>
  <si>
    <t>+</t>
  </si>
  <si>
    <t>ПАО "Газпром газораспределение Нижний Новгород"</t>
  </si>
  <si>
    <t>№ 512 от 20.06.2022</t>
  </si>
  <si>
    <t>№ 480 от 17.06.2022</t>
  </si>
  <si>
    <t>АО "Транснефть-Западная Сибирь"</t>
  </si>
  <si>
    <t>№ 517 24.06.2022</t>
  </si>
  <si>
    <t>№ 359-ПП от 26.01.2021</t>
  </si>
  <si>
    <t>Комсомольское ЛПУМГ ООО "Газпром трансгаз Югорск"</t>
  </si>
  <si>
    <t>№ 4 от 30.04.2022</t>
  </si>
  <si>
    <t>НРОМООО "Российские студенчские отряды"</t>
  </si>
  <si>
    <t>№ 477 от 01.06.2021</t>
  </si>
  <si>
    <t>Самолето- и вертолетостроение 24.05.07 КиАТ</t>
  </si>
  <si>
    <t>АО "ГосНИИмаш"</t>
  </si>
  <si>
    <t>№ 6 от 27.10.2020</t>
  </si>
  <si>
    <t>ФГУП "РФЯЦ-ВНИИЭФ"</t>
  </si>
  <si>
    <t>№ 153 от 11.12.2020</t>
  </si>
  <si>
    <t>Прикладная механика 15.03.03 (15.04.03) АГПМиСМ</t>
  </si>
  <si>
    <t>НАЗ "Сокол"-филиал АО "РСК "МиГ"</t>
  </si>
  <si>
    <t>АО "НЗ 70-летия Победы"</t>
  </si>
  <si>
    <t>№ 503 от 20.06.2022</t>
  </si>
  <si>
    <t>№ 15 от 12.10.2020</t>
  </si>
  <si>
    <t>ПАО ПКО "Теплообменник"</t>
  </si>
  <si>
    <t>№ 47 от 01.12.2021</t>
  </si>
  <si>
    <t>АО ЦКБ "Лазурит"</t>
  </si>
  <si>
    <t>АО "Атомэнергопроект"</t>
  </si>
  <si>
    <t>№ 156 от 11.01.2021</t>
  </si>
  <si>
    <t>ИТОГО по ИТС</t>
  </si>
  <si>
    <t>№</t>
  </si>
  <si>
    <t>Договор №</t>
  </si>
  <si>
    <t>Радиоэлектронные системы и комплексы  11.05.01 ИРС</t>
  </si>
  <si>
    <t xml:space="preserve">Филиал РФЯЦ-ВНИИЭФ-"НИИИС им. Ю.Е. Седакова" </t>
  </si>
  <si>
    <t>№ 19-ПП от 02.11.2020</t>
  </si>
  <si>
    <t>АО "ННПО имени М.В. Фрунзе"</t>
  </si>
  <si>
    <t>№ 27 от 27.10.2020</t>
  </si>
  <si>
    <t>№ 71 от 16.11.2020</t>
  </si>
  <si>
    <t>АО "НПП "Полет"</t>
  </si>
  <si>
    <t>№ 26-ПП от 08.10.2020</t>
  </si>
  <si>
    <t>АО "НПП "Салют"</t>
  </si>
  <si>
    <t>№ 18 от 27.10.2020</t>
  </si>
  <si>
    <t>АО "ФНПЦ ННИИРТ"</t>
  </si>
  <si>
    <t>№ 36 от 29.10.2020</t>
  </si>
  <si>
    <t>№ 501 от 20.06.2022</t>
  </si>
  <si>
    <t>№ 133 от 18.04.2022</t>
  </si>
  <si>
    <t>АО "НПП "Салют-27"</t>
  </si>
  <si>
    <t>№ 260 от 18.05.2022</t>
  </si>
  <si>
    <t>№ 563 от 01.07.2022</t>
  </si>
  <si>
    <t>№ 67 от 27.10.2020</t>
  </si>
  <si>
    <t>АО НПО "ПРЗ"</t>
  </si>
  <si>
    <t>№ 17 от 27.10.2020</t>
  </si>
  <si>
    <t>Радиотехника 11.03.01 (11.04.01) ИРС</t>
  </si>
  <si>
    <t>Информационные системы и технологии 09.03.02 (09.04.02) ЭСВМ</t>
  </si>
  <si>
    <t>ВК "Сети"</t>
  </si>
  <si>
    <t>№ 441 от 01.06.2022</t>
  </si>
  <si>
    <t>№ 440 от 01.06.2022</t>
  </si>
  <si>
    <t>№ 461 от 20.06.2022</t>
  </si>
  <si>
    <t>ООО "Газпром трансгаз Нижний Новгород"</t>
  </si>
  <si>
    <t>№ 439 от 01.06.2022</t>
  </si>
  <si>
    <t>ПАО "Завод им. Г.И. Петровского"</t>
  </si>
  <si>
    <t>№ 427  от 06.04.2022</t>
  </si>
  <si>
    <t>Ф-л АО ККССН "Комета"-КБИП "КВАЗАР"</t>
  </si>
  <si>
    <t>№ 12 от 18.11.2020</t>
  </si>
  <si>
    <t>№ 2 от 13.09.2021</t>
  </si>
  <si>
    <t>ООО "Правда"</t>
  </si>
  <si>
    <t>№ 3 от 02.09.2021</t>
  </si>
  <si>
    <t>№ 1 от 02.09.2021</t>
  </si>
  <si>
    <t>№ 416 от 16.06.2022</t>
  </si>
  <si>
    <t>ООО НПП "Прима"</t>
  </si>
  <si>
    <t>№ 378 от 07.06.2021</t>
  </si>
  <si>
    <t>ООО "Датавижн НН"</t>
  </si>
  <si>
    <t>№ 334 от 03.06.2022</t>
  </si>
  <si>
    <t>№ 580 от 01.06.2022</t>
  </si>
  <si>
    <t>№ 333 от 03.06.2022</t>
  </si>
  <si>
    <t>№ 247 от 16.05.2022</t>
  </si>
  <si>
    <t>ООО "Группа Ордер"</t>
  </si>
  <si>
    <t>№ 249 от 13.05.2022</t>
  </si>
  <si>
    <t>ООО "Мера НН"</t>
  </si>
  <si>
    <t>№ 100 от 28.03.2022</t>
  </si>
  <si>
    <t>Информационные системы и технологии 09.03.02 (09.04.02) ГИС</t>
  </si>
  <si>
    <t>№ 414 от 09.06.2022</t>
  </si>
  <si>
    <t>ООО "Нейро"</t>
  </si>
  <si>
    <t>№ 297 от 27.05.2022</t>
  </si>
  <si>
    <t>ООО "Руспромсофт"</t>
  </si>
  <si>
    <t>№ 399 от 10.06.2022</t>
  </si>
  <si>
    <t>ООО "Мера-НН"</t>
  </si>
  <si>
    <t>№ 33 от 10.06.2021</t>
  </si>
  <si>
    <t>№ 127-ПП от 01.10.2020</t>
  </si>
  <si>
    <t>Конструирование и технология электронных средств 11.03.03 (11.04.03) КТПП</t>
  </si>
  <si>
    <t>№ 10 от 27.10.2021</t>
  </si>
  <si>
    <t>ПАО "ГЗАС им. А.С. Попова"</t>
  </si>
  <si>
    <t>№ 7 от 27.10.2020</t>
  </si>
  <si>
    <t>№ 413 от 11.06.2021</t>
  </si>
  <si>
    <t>ООО "АПКБ"</t>
  </si>
  <si>
    <t>№ 136 от 11.04.2022</t>
  </si>
  <si>
    <t>ООО "Альва Айти"</t>
  </si>
  <si>
    <t>№ 245 от 11.05.2022</t>
  </si>
  <si>
    <t>Информационные системы и технологии 09.03.02 (09.04.02) КТПП</t>
  </si>
  <si>
    <t>№ 114 от 31.03.2022</t>
  </si>
  <si>
    <t>УФНС по НО</t>
  </si>
  <si>
    <t>№ 38 от 26.11.2020</t>
  </si>
  <si>
    <t>№ 369 от 02.06.2021</t>
  </si>
  <si>
    <t>Информатика и вычислительная техника 09.03.01 (09.04.01) ИСУ</t>
  </si>
  <si>
    <t>Волго-Вятский банк ПАО "Сбербанк России"</t>
  </si>
  <si>
    <t>№ 244 от 27.04.2022</t>
  </si>
  <si>
    <t>ФГУП "Российская телевизионная и радиовещательная сеть"</t>
  </si>
  <si>
    <t>№ 106 от 30.03.2022</t>
  </si>
  <si>
    <t>№ 401 от 14.06.2022</t>
  </si>
  <si>
    <t>ООО "Эффектив технолоджис"</t>
  </si>
  <si>
    <t>№ 358 от 10.06.2022</t>
  </si>
  <si>
    <t>ООО "Т2 Мобайл"</t>
  </si>
  <si>
    <t>№  429 от 20.06.2022</t>
  </si>
  <si>
    <t>ООО "Автодеталь"</t>
  </si>
  <si>
    <t>№ 318 от 01.06.2022</t>
  </si>
  <si>
    <t>АО "Волга"</t>
  </si>
  <si>
    <t>№ 139 от 11.04.2022</t>
  </si>
  <si>
    <t>ООО "Телеметрия"</t>
  </si>
  <si>
    <t>№ 138 от 11.04.2022</t>
  </si>
  <si>
    <t>ООО Харман</t>
  </si>
  <si>
    <t>№ 126 от 06.04.2022</t>
  </si>
  <si>
    <t>№ 170 от 76.04.2022</t>
  </si>
  <si>
    <t>ГБУЗ НО "Городская больница № 47 Ленинского района г. Нижнего Новгорода</t>
  </si>
  <si>
    <t>№ 124 от 29.04.2022</t>
  </si>
  <si>
    <t>АО "Нэксайн"</t>
  </si>
  <si>
    <t>№ 189 от 31.03.2022</t>
  </si>
  <si>
    <t>Медицинский центр косметологии "Ювиаль"</t>
  </si>
  <si>
    <t>№ 171 от 18.04.2022</t>
  </si>
  <si>
    <t>Нижегородский ИВЦ ГВЦ - филиал ОАО "РЖД"</t>
  </si>
  <si>
    <t>№ 169 от 18.04.2022</t>
  </si>
  <si>
    <t>№ 54 от 28.12.2021</t>
  </si>
  <si>
    <t>ООО "Харман"</t>
  </si>
  <si>
    <t>№ 34 от 27.10.2020</t>
  </si>
  <si>
    <t>Информационные системы и технологии 09.03.02 (09.04.02) ИСУ</t>
  </si>
  <si>
    <t>ООО "Элен Спа"</t>
  </si>
  <si>
    <t>№ 346 от 07.06.2022</t>
  </si>
  <si>
    <t>АО "ГНИВЦ"</t>
  </si>
  <si>
    <t>№ 330 от 01.06.2022</t>
  </si>
  <si>
    <t>ООО "Кибернетика"</t>
  </si>
  <si>
    <t>№ 293 от 26.05.2022</t>
  </si>
  <si>
    <t>№ 168 от 15.04.2022</t>
  </si>
  <si>
    <t>Обособленное подразделение "Неткрэкер"</t>
  </si>
  <si>
    <t>№ 178 от 11.04.2022</t>
  </si>
  <si>
    <t>АО "PK-технологии"</t>
  </si>
  <si>
    <t>№ 236 о т 05.05.2022</t>
  </si>
  <si>
    <t>АО "Альфа-Банк"</t>
  </si>
  <si>
    <t>№ 156 от 14.04.2022</t>
  </si>
  <si>
    <t>ООО ТД "Агат"</t>
  </si>
  <si>
    <t>№ 149 от 13.04.2022</t>
  </si>
  <si>
    <t>ООО "Эквинт"</t>
  </si>
  <si>
    <t>№ 124 от 05.04.2022</t>
  </si>
  <si>
    <t>№ 154 от 14.04.2022</t>
  </si>
  <si>
    <t>НТЦ АО "Транспневматика"</t>
  </si>
  <si>
    <t>№ 102 от 29.03.22</t>
  </si>
  <si>
    <t>ООО "НетКрэкер"</t>
  </si>
  <si>
    <t>№ 423 от 30.04.2021</t>
  </si>
  <si>
    <t>ПАО АНПП "ТЕМП-АВИА"</t>
  </si>
  <si>
    <t>№ 130 от 27.10.2020</t>
  </si>
  <si>
    <t>Информатика и вычислительная техника 09.03.01 (09.04.01) ВСТ</t>
  </si>
  <si>
    <t>ООО "Агентство финансового контроля"</t>
  </si>
  <si>
    <t>№ 406 от 14.06.2022</t>
  </si>
  <si>
    <t xml:space="preserve">ФБУ "Государственный региональный центр стандартизации, метрологий и испытаний в Нижегородской области" </t>
  </si>
  <si>
    <t>№ 317 от 02.06.2022</t>
  </si>
  <si>
    <t>ОАО "РЖД" , Чита</t>
  </si>
  <si>
    <t>№ 578 от 05.04.2022</t>
  </si>
  <si>
    <t>ООО "Апрель ИТ Проект"</t>
  </si>
  <si>
    <t>№ 327 от 01.06.2022</t>
  </si>
  <si>
    <t>№ 331 от 03.06.2022</t>
  </si>
  <si>
    <t>ООО "Марийская Картонажная Мануфактура"</t>
  </si>
  <si>
    <t>№ 296 от 27.05.2022</t>
  </si>
  <si>
    <t>ЗАО "Мещерское"</t>
  </si>
  <si>
    <t>№ 339 от 07.06.2022</t>
  </si>
  <si>
    <t>№ 178 от 19.04.2022</t>
  </si>
  <si>
    <t>№ 179 от 19.04.2022</t>
  </si>
  <si>
    <t>Министерство лесного хозяйства и охраны объектов животного мира Нижегородской области</t>
  </si>
  <si>
    <t>№ 180 от 19.04.2022</t>
  </si>
  <si>
    <t>№ 504 от 01.06.2021</t>
  </si>
  <si>
    <t>ООО "Вижн"</t>
  </si>
  <si>
    <t>№ 428 от 01.06.2022</t>
  </si>
  <si>
    <t>№ 30 от 24.11.2020</t>
  </si>
  <si>
    <t>ООО "Сетевые экспертные системы"</t>
  </si>
  <si>
    <t>№ 342 от 07.06.2022</t>
  </si>
  <si>
    <t>№ 355 от 01.06.2022</t>
  </si>
  <si>
    <t>АО "РК-Технологии"</t>
  </si>
  <si>
    <t>№ 252 от 12.05.2022</t>
  </si>
  <si>
    <t>ГКУ "Управление социальной защиты населения Сосновского района"</t>
  </si>
  <si>
    <t>№ 147 от 13.04.2022</t>
  </si>
  <si>
    <t>ООО "Континентал Технолоджис"</t>
  </si>
  <si>
    <t>№ 113 от 31.03.2022</t>
  </si>
  <si>
    <t>№ 394 от 10.06.2022</t>
  </si>
  <si>
    <t>АО "АПЗ им. П.И. Пландина"</t>
  </si>
  <si>
    <t>№ 175 от 19.04.2022</t>
  </si>
  <si>
    <t>Инфокоммуникационные технологии и системы связи 11.03.02 (11.04.02) ЭСВМ</t>
  </si>
  <si>
    <t>ООО "ГАЗ -ИТ сервис"</t>
  </si>
  <si>
    <t>ПАО "Вымпел-Коммуникации"</t>
  </si>
  <si>
    <t>№ 452 от 22.06.2022</t>
  </si>
  <si>
    <t>ООО "Инспрем"</t>
  </si>
  <si>
    <t>№ 313 от 02.06.2022</t>
  </si>
  <si>
    <t>ООО "Технолоджик"</t>
  </si>
  <si>
    <t>№ 412 от 29.06.2022</t>
  </si>
  <si>
    <t>ООО "Меритерра"</t>
  </si>
  <si>
    <t>№ 264 от 19.05.2022</t>
  </si>
  <si>
    <t>АО "ГЗАС им. А.С. Попова"</t>
  </si>
  <si>
    <t>Прикладная математика и информатика 01.03.02 (01.04.02) ПМ</t>
  </si>
  <si>
    <t>ООО "Лотес ТМ"</t>
  </si>
  <si>
    <t>№ 11 от 24.09.2021</t>
  </si>
  <si>
    <t xml:space="preserve">ИПФ РАН </t>
  </si>
  <si>
    <t>ИФМ РАН - ф-л ФИЦ ИПФ РАН</t>
  </si>
  <si>
    <t>№ 112 от 31.03.2022</t>
  </si>
  <si>
    <t>ПАО "Гидромаш"</t>
  </si>
  <si>
    <t>№ 5 от 27.10.2020</t>
  </si>
  <si>
    <t>ИТОГО по ИРИТ</t>
  </si>
  <si>
    <t>Конструкторско-технологическое обеспечение машиностроительных производств  15.03.05 (15.04.05) ТиОМ</t>
  </si>
  <si>
    <t>АО "Павловский машиностроительный завод "Восход"</t>
  </si>
  <si>
    <t>№ 482 от 27.06.2022</t>
  </si>
  <si>
    <t>ООО "Завод Промметизделий"</t>
  </si>
  <si>
    <t>№ 502 от 23.06.2022</t>
  </si>
  <si>
    <t>ООО "НПФ Реабилитационные технологии"</t>
  </si>
  <si>
    <t>№ 464 от 21.06.2022</t>
  </si>
  <si>
    <t>ООО "Промотрест Продакшн"</t>
  </si>
  <si>
    <t>№ 519 от 29.06.2022</t>
  </si>
  <si>
    <t>ООО Дайдо Металл Русь"</t>
  </si>
  <si>
    <t>№ 522 от 04.07.2022</t>
  </si>
  <si>
    <t>№ 521 от 20.06.2022</t>
  </si>
  <si>
    <t>АО ФНПЦ "ННИИРТ"</t>
  </si>
  <si>
    <t>№ 466 от 21.06.2022</t>
  </si>
  <si>
    <t>№ 523 от 20.06.2022</t>
  </si>
  <si>
    <t>ООО "Полимер"</t>
  </si>
  <si>
    <t>№ 524 от 20.06.2022</t>
  </si>
  <si>
    <t>АО "Транспневматика"</t>
  </si>
  <si>
    <t>№ 520 от 30.06.2022</t>
  </si>
  <si>
    <t>№ 481 от 27.06.2022</t>
  </si>
  <si>
    <t>ООО "Мир цепей"</t>
  </si>
  <si>
    <t>№ 419 от 14.06.2022</t>
  </si>
  <si>
    <t>№ 418 от 14.06.2022</t>
  </si>
  <si>
    <t>АО "Сапфир"</t>
  </si>
  <si>
    <t>№ 462 от 20.06.2022</t>
  </si>
  <si>
    <t>ООО "Топливная компания"</t>
  </si>
  <si>
    <t>№ 459 от 22.06.2022</t>
  </si>
  <si>
    <t>МП "Сергачский автобус"</t>
  </si>
  <si>
    <t>№ 417 от 16.06.2022</t>
  </si>
  <si>
    <t>№ 91 от 27.10.2021</t>
  </si>
  <si>
    <t>№ 437 от 20.06.2022</t>
  </si>
  <si>
    <t>ООО "АСК"</t>
  </si>
  <si>
    <t>№ 450 от 20.06.2022</t>
  </si>
  <si>
    <t>ООО "Ока-Металлсервис"</t>
  </si>
  <si>
    <t>№ 436 от 17.06.2022</t>
  </si>
  <si>
    <t>№ 438 от 28.06.2022</t>
  </si>
  <si>
    <t>№ 529 от 22.06.2022</t>
  </si>
  <si>
    <t>№ 530 от 22.06.2022</t>
  </si>
  <si>
    <t>ООО "Волга-Полимер"</t>
  </si>
  <si>
    <t>№ 271 от 05.04.2022</t>
  </si>
  <si>
    <t>Управление качеством 27.03.02 (27.04.02) ТиМП</t>
  </si>
  <si>
    <t>АО "Концерн Росэнергоатом", Калининская АЭС</t>
  </si>
  <si>
    <t>№ 158 от 14.04.2022</t>
  </si>
  <si>
    <t>№ 86 от 18.03.2022</t>
  </si>
  <si>
    <t>ООО "Текстильный склад Иваново"</t>
  </si>
  <si>
    <t>№ 505 от 20.06.2022</t>
  </si>
  <si>
    <t>ООО "Бумажник-К"</t>
  </si>
  <si>
    <t>№ 425 от 17.06.2022</t>
  </si>
  <si>
    <t>АО НПО "Эркон"</t>
  </si>
  <si>
    <t>№ 383 от 19.05.2022</t>
  </si>
  <si>
    <t>ПАО "НИТЕЛ"</t>
  </si>
  <si>
    <t>ООО "Гюринг"</t>
  </si>
  <si>
    <t>№ 307 от 19.05.2021</t>
  </si>
  <si>
    <t>АО "Котласский Электромеханический завод"</t>
  </si>
  <si>
    <t>№ 172 от 30.03.2022</t>
  </si>
  <si>
    <t>ООО "Электро"</t>
  </si>
  <si>
    <t>№ 63 от 18.01.2022</t>
  </si>
  <si>
    <t>№ 489 от 20.06.2022</t>
  </si>
  <si>
    <t>ООО "ИТПлюс"</t>
  </si>
  <si>
    <t>№ 306 от 26.05.2022</t>
  </si>
  <si>
    <t>ООО "Алюмика"</t>
  </si>
  <si>
    <t>№ 61 от 10.01.2022</t>
  </si>
  <si>
    <t>НПАП № 2 - ф-л ГПНО Нижегородпассажиравтотранс</t>
  </si>
  <si>
    <t>№ 572 от 21.01.2022</t>
  </si>
  <si>
    <t>ФБУ "Нижегородский ЦСМ"</t>
  </si>
  <si>
    <t>№ 511 от 20.06.2022</t>
  </si>
  <si>
    <t>ЗАО "ПК Автокомпонент НН"</t>
  </si>
  <si>
    <t>№ 62 от 11.01.2022</t>
  </si>
  <si>
    <t>№ 500 от 20.06.2022</t>
  </si>
  <si>
    <t>ООО "Эльстер Газэлектроника"</t>
  </si>
  <si>
    <t>№ 99 от 28.03.2022</t>
  </si>
  <si>
    <t>ООО "Ориннокс"</t>
  </si>
  <si>
    <t>№ 115 от 31.03.2022</t>
  </si>
  <si>
    <t>Горьковское РНУ ф-л АО "Транснефть-Верхняя Волга"</t>
  </si>
  <si>
    <t>№ 121 от 04.04.2022</t>
  </si>
  <si>
    <t>АО "НПО "ЭРКОН"</t>
  </si>
  <si>
    <t>№ 138 от 16.02.2021</t>
  </si>
  <si>
    <t xml:space="preserve"> Системный анализ и управление  27.03.03 (27.04.03) ТиМП</t>
  </si>
  <si>
    <t>ООО "Мега Плит"</t>
  </si>
  <si>
    <t>№ 134 от 08.04.2022</t>
  </si>
  <si>
    <t>ООО "Яндекс"</t>
  </si>
  <si>
    <t>№ 560 от 27.06.2022</t>
  </si>
  <si>
    <t>АО ЦНИИ "Буревестник"</t>
  </si>
  <si>
    <t>НАО "Гидромаш"</t>
  </si>
  <si>
    <t>№ 125 от 06.04.2022</t>
  </si>
  <si>
    <t>№ 128 от 07.04.2022</t>
  </si>
  <si>
    <t>ООО "Колибри"</t>
  </si>
  <si>
    <t>№ 120 от 04.04.2022</t>
  </si>
  <si>
    <t>ПАО "ГАЗ"</t>
  </si>
  <si>
    <t>№ 85 от 04.02.2021</t>
  </si>
  <si>
    <t>Ф-л ОЦО ПАО "Ростелеком"</t>
  </si>
  <si>
    <t>№ 463 от 21.06.2022</t>
  </si>
  <si>
    <t>ООО "Эко сфера"</t>
  </si>
  <si>
    <t>№ 499 от 20.06.2022</t>
  </si>
  <si>
    <t>№ 507 от 20.06.2022</t>
  </si>
  <si>
    <t>№ 506 от 20.06.2022</t>
  </si>
  <si>
    <t>ООО "Русшпала"</t>
  </si>
  <si>
    <t>№ 487 от 07.06.2022</t>
  </si>
  <si>
    <t>ООО "Инстрой"</t>
  </si>
  <si>
    <t>№ 411 от 15.06.2022</t>
  </si>
  <si>
    <t>ООО "ПЭК"</t>
  </si>
  <si>
    <t>№ 513 от 01.07.2022</t>
  </si>
  <si>
    <t>ООО "Энергонезависимость"</t>
  </si>
  <si>
    <t>№ 235 от 13.04.2021</t>
  </si>
  <si>
    <t>ООО "Газпромпроектирование"</t>
  </si>
  <si>
    <t>АО "ВМЗ"</t>
  </si>
  <si>
    <t>№329 от 25.05.2022</t>
  </si>
  <si>
    <t>ООО "ЭлектроЛэнд"</t>
  </si>
  <si>
    <t>№ 337 от 27.04.2022</t>
  </si>
  <si>
    <t>Автоматизация технологических процессов и производств 15.03.04 (15.04.04) АМ</t>
  </si>
  <si>
    <t>ООО "Синтек"</t>
  </si>
  <si>
    <t>№ 72 от 25.03.2021</t>
  </si>
  <si>
    <t>№ 79 от 23.03.2022</t>
  </si>
  <si>
    <t>ГК "НМЖК"</t>
  </si>
  <si>
    <t>№ 469 от 24.06.2022</t>
  </si>
  <si>
    <t>ООО "Литейный завод Росалит"</t>
  </si>
  <si>
    <t>№ 116 от 11.03.2022</t>
  </si>
  <si>
    <t>ООО ГК Спецмаш</t>
  </si>
  <si>
    <t>№ 475 от 24.07.2022</t>
  </si>
  <si>
    <t>ООО "Магистраль-Инвест"</t>
  </si>
  <si>
    <t>№ 253 от 17.05.2022</t>
  </si>
  <si>
    <t>ООО "НПП "Прима"</t>
  </si>
  <si>
    <t>№ 146 от 13.04.2022</t>
  </si>
  <si>
    <t>ООО "ННГП"</t>
  </si>
  <si>
    <t>№ 174 от 19.04.2022</t>
  </si>
  <si>
    <t>ООО "Самес Кремлин"</t>
  </si>
  <si>
    <t>№ 213 от 22.04.2022</t>
  </si>
  <si>
    <t>ООО "НПП "Центр Пултрузии"</t>
  </si>
  <si>
    <t>№ 407 от 02.06.2022</t>
  </si>
  <si>
    <t>№ 338 от 07.06.2022</t>
  </si>
  <si>
    <t>ООО "Инструмент"</t>
  </si>
  <si>
    <t>№ 321 от 02.06.2022</t>
  </si>
  <si>
    <t>ООО "Техмонтаж"</t>
  </si>
  <si>
    <t>№ 322 от 02.06.2022</t>
  </si>
  <si>
    <t>№ 549 от 29.06.2022</t>
  </si>
  <si>
    <t>ООО "Технология чистоты""</t>
  </si>
  <si>
    <t>№ 292 от 26.05.2022</t>
  </si>
  <si>
    <t>ОАО "Весна"</t>
  </si>
  <si>
    <t>№ 447 от 01.06.2022</t>
  </si>
  <si>
    <t>ООО "Техносоюзсервис"</t>
  </si>
  <si>
    <t>№ 434 от 01.07.2022</t>
  </si>
  <si>
    <t>АО "Сибур-Нефтехим"</t>
  </si>
  <si>
    <t>№ 404 от 14.06.2022</t>
  </si>
  <si>
    <t>ООО "Легра"</t>
  </si>
  <si>
    <t>№ 220 от 21.04.2022</t>
  </si>
  <si>
    <t>ООО "Проминвест"</t>
  </si>
  <si>
    <t>№ 352 от 07.06.2022</t>
  </si>
  <si>
    <t>№ 226 от 04.05.2022</t>
  </si>
  <si>
    <t>ООО "Ивенто"</t>
  </si>
  <si>
    <t>№ 148 от 1304.2022</t>
  </si>
  <si>
    <t xml:space="preserve">НАО "Гидромаш" </t>
  </si>
  <si>
    <t>№ 227 от 04.05.2022</t>
  </si>
  <si>
    <t>АО "Транснефть-ВВ"</t>
  </si>
  <si>
    <t>Мехатроника и робототехника  15.03.06 (15.04.06) АМ</t>
  </si>
  <si>
    <t>ООО "Хевел"</t>
  </si>
  <si>
    <t>№ 390 от 25.05.2022</t>
  </si>
  <si>
    <t>ООО "Стандекс РУС"</t>
  </si>
  <si>
    <t>№ 421 от 10.06.2022</t>
  </si>
  <si>
    <t>ПАО " Завод им. Г.И. Петровского"</t>
  </si>
  <si>
    <t>№ 92 от 23.03.2022</t>
  </si>
  <si>
    <t>ООО "Миртек"</t>
  </si>
  <si>
    <t>№ 161 от 15.04.2022</t>
  </si>
  <si>
    <t>ООО "Юнилин"</t>
  </si>
  <si>
    <t>№ 173 от 18.04.2022</t>
  </si>
  <si>
    <t>ООО "Леони Рус"</t>
  </si>
  <si>
    <t>№ 395 от 06.06.2022</t>
  </si>
  <si>
    <t>№ 431 от 15.06.2022</t>
  </si>
  <si>
    <t>№ 310 от 14.06.2022</t>
  </si>
  <si>
    <t>ООО "Формотроник"</t>
  </si>
  <si>
    <t>№ 294 от 26.05.2022</t>
  </si>
  <si>
    <t xml:space="preserve"> Стрелково-пушечное, артиллерийское и ракетное оружие 17.05.02 АВ</t>
  </si>
  <si>
    <t>№ 137 от 01.04.2022</t>
  </si>
  <si>
    <t xml:space="preserve">Машиностроение 15.03.01 (15.04.01) </t>
  </si>
  <si>
    <t>АО  "ВМЗ"</t>
  </si>
  <si>
    <t>№ 86 от 23.11.2020</t>
  </si>
  <si>
    <t>№ 10 от 27.10.2020</t>
  </si>
  <si>
    <t>АЗ "ГАЗ"</t>
  </si>
  <si>
    <t>Государственно-правовой департамент Нижегородской области</t>
  </si>
  <si>
    <t>№ 330 от 02.06.2022</t>
  </si>
  <si>
    <t xml:space="preserve">Управление аварийно-восстановительных работ- филиал ООО "Газпром трансгаз Нижний Новгород" </t>
  </si>
  <si>
    <t>№ 433 от 16.06.2022</t>
  </si>
  <si>
    <t>ООО "МеталлКомплект"</t>
  </si>
  <si>
    <t>№ 324 от 02.06.2022</t>
  </si>
  <si>
    <t>ООО ТПП "Пеленг"</t>
  </si>
  <si>
    <t>№ 486 от 26.06.2022</t>
  </si>
  <si>
    <t>№ 347 от 07.06.2022</t>
  </si>
  <si>
    <t>ООО "НЗБК"</t>
  </si>
  <si>
    <t>№ 485 от 20.06.2022</t>
  </si>
  <si>
    <t xml:space="preserve"> Проектирование технологических машин и комплексов 15.05.01 МТК</t>
  </si>
  <si>
    <t>ООО "Штурм"</t>
  </si>
  <si>
    <t>№ 423 от 17.06.2022</t>
  </si>
  <si>
    <t>ООО "Окский машиностроительный завод"</t>
  </si>
  <si>
    <t>№ 343 от 07.06.2022</t>
  </si>
  <si>
    <t>ПАО "Завод "Красный Якорь"</t>
  </si>
  <si>
    <t>№ 380 от 07.06.2022</t>
  </si>
  <si>
    <t>№ 531 от 22.06.2022</t>
  </si>
  <si>
    <t>АО ЦКБ по СПК им. Р.Е. Алексеева</t>
  </si>
  <si>
    <t>№ 325 от 02.06.2022</t>
  </si>
  <si>
    <t>ООО "Хромос Инжиниринг"</t>
  </si>
  <si>
    <t>№ 276 от 23.05.2022</t>
  </si>
  <si>
    <t>ООО "Чкаловский электромеханический завод"</t>
  </si>
  <si>
    <t>№ 449 от 14.06.2022</t>
  </si>
  <si>
    <t>ООО Олимет-НН</t>
  </si>
  <si>
    <t>№ 393 от 20.06.2022</t>
  </si>
  <si>
    <t>№ 392 от 20.06.2022</t>
  </si>
  <si>
    <t>ООО "Завод штамповой оснастки"</t>
  </si>
  <si>
    <t>№ 6 от 231.08.2021</t>
  </si>
  <si>
    <t>ООО "Завод ЭМИ"</t>
  </si>
  <si>
    <t>№ 5 от 14.09.2021</t>
  </si>
  <si>
    <t>№ 590 от 30.08.2021</t>
  </si>
  <si>
    <t>№ 576 от 30.08.2022</t>
  </si>
  <si>
    <t>ООО "РОСТ"</t>
  </si>
  <si>
    <t>№ 570 от 23.08.2022</t>
  </si>
  <si>
    <t>АО "Мельинвест"</t>
  </si>
  <si>
    <t>№ 579 от 30.08.2022</t>
  </si>
  <si>
    <t>ООО "Либхерр-НН"</t>
  </si>
  <si>
    <t>№ 588 от 30.08.2022</t>
  </si>
  <si>
    <t>ООО "Фокстанк"</t>
  </si>
  <si>
    <t>№ 577 от 01.09.2022</t>
  </si>
  <si>
    <t>ООО "Нижегородские моторы"</t>
  </si>
  <si>
    <t>№ 573 от 26.08.2022</t>
  </si>
  <si>
    <t>№ 647 от 30.08.2021</t>
  </si>
  <si>
    <t>ООО "ТЗК-Автодеталь"</t>
  </si>
  <si>
    <t>№ 349 от 07.06.2022</t>
  </si>
  <si>
    <t>АО "Ковровский электромеханический завод"</t>
  </si>
  <si>
    <t>№ 340 от 16.05.2022</t>
  </si>
  <si>
    <t>ООО "РАНЭ-Притволжье"</t>
  </si>
  <si>
    <t>№ 336 от 07.06.2022</t>
  </si>
  <si>
    <t>ООО "Дельта НН"</t>
  </si>
  <si>
    <t>№ 341 от 07.06.2022</t>
  </si>
  <si>
    <t xml:space="preserve"> Проектирование технологических машин и комплексов 15.03.02 МТК</t>
  </si>
  <si>
    <t xml:space="preserve">ПАО "ЦТТМ" Водрем№ 5 </t>
  </si>
  <si>
    <t>№ 304 от 30.05.2022</t>
  </si>
  <si>
    <t xml:space="preserve">ООО "Газпром трансгаз Нижний Новгород" </t>
  </si>
  <si>
    <t xml:space="preserve">№ 409 от 29.06.2022 </t>
  </si>
  <si>
    <t>АО "Муромский приборостроительный завод"</t>
  </si>
  <si>
    <t>№ 305 от 30.05.2022</t>
  </si>
  <si>
    <t>ИТОГО по ИПТМ</t>
  </si>
  <si>
    <t>Биотехнология 19.03.01 (19.04.01) НБ</t>
  </si>
  <si>
    <t>ООО "Химтранзит"</t>
  </si>
  <si>
    <t>№ 140 от 11.04.2022</t>
  </si>
  <si>
    <t>АО НПО "Микроген"</t>
  </si>
  <si>
    <t>№ 145 от 28.03.2022</t>
  </si>
  <si>
    <t>ООО "Краснобаковские молочные продукты"</t>
  </si>
  <si>
    <t>№ 144 от 13.04.2022</t>
  </si>
  <si>
    <t>№ 111 от 31.03.2022</t>
  </si>
  <si>
    <t>АО "Нижегородский молочный завод № 1"</t>
  </si>
  <si>
    <t>№ 153 от 11.04.2022</t>
  </si>
  <si>
    <t>ООО "Молочный завод Приволжский"</t>
  </si>
  <si>
    <t>№ 205 от 20.04.2022</t>
  </si>
  <si>
    <t>АО "Каравай"</t>
  </si>
  <si>
    <t>№ 215 от 27.04.2022</t>
  </si>
  <si>
    <t>АО "Вимм-Билль-Данн"</t>
  </si>
  <si>
    <t>№ 143 от 13.04.2022</t>
  </si>
  <si>
    <t>№ 98 от 05.02.2022</t>
  </si>
  <si>
    <t>ООО НПО "Диагностические системы"</t>
  </si>
  <si>
    <t>№ 75 от 08.02.2022</t>
  </si>
  <si>
    <t>ФБУН "ННИИГП" Роспотребнадзора</t>
  </si>
  <si>
    <t>№ 80 от 04.02.2022</t>
  </si>
  <si>
    <t>Электроника и наноэлектроника 11.03.04 (11.04.04) НБ</t>
  </si>
  <si>
    <t>Химическая технология 18.03.01 (18.04.01) ТЭПиХОВ</t>
  </si>
  <si>
    <t>ООО "АПЗ"</t>
  </si>
  <si>
    <t>№ 2 от 27.10.2020</t>
  </si>
  <si>
    <t>№ 26-ПП</t>
  </si>
  <si>
    <t>НПАО "Гидромаш"</t>
  </si>
  <si>
    <t>№ 388 от 09.06.2021</t>
  </si>
  <si>
    <t>АО "НПО "ПРЗ"</t>
  </si>
  <si>
    <t>№ 387 от 09.06.2021</t>
  </si>
  <si>
    <t>№ 624 от 28.06.2021</t>
  </si>
  <si>
    <t>№ 16 от 27.10.2021</t>
  </si>
  <si>
    <t>ПАО "Нижегороднефтегазпроект"</t>
  </si>
  <si>
    <t xml:space="preserve">№ </t>
  </si>
  <si>
    <t>ООО "Лукойл-Нижегороднефтеоргсинтез"</t>
  </si>
  <si>
    <t>№ 24 от 26.11.2021</t>
  </si>
  <si>
    <t>№ 542 от 15.06.2021</t>
  </si>
  <si>
    <t>№ 151 от 10.12.2020</t>
  </si>
  <si>
    <t>ПАО "Арзамасскре научно-производственное предприятие "ТЕМП-АВИА"</t>
  </si>
  <si>
    <t>Ф-л ООО "Тубор"</t>
  </si>
  <si>
    <t>№ 37 от 20.01.2021</t>
  </si>
  <si>
    <t>АО "УК БХХ "Оргхим"</t>
  </si>
  <si>
    <t>№ 89 от 21.03.2022</t>
  </si>
  <si>
    <t>Горьковское районное нефтепроводное управление АО "Транснефть-Верхняя Волга"</t>
  </si>
  <si>
    <t>№ 516 от 20.06.2022</t>
  </si>
  <si>
    <t>ООО "Экспертный центр"</t>
  </si>
  <si>
    <t>№ 182 от 20.04.2022</t>
  </si>
  <si>
    <t>ООО "Лидер"</t>
  </si>
  <si>
    <t>№ 323 от 02.06.2022</t>
  </si>
  <si>
    <t>АО "Экструдер"</t>
  </si>
  <si>
    <t>№ 387 от 06.06.2022</t>
  </si>
  <si>
    <t>АО "Электроавтомат"</t>
  </si>
  <si>
    <t>№ 595 от 01.06.2022</t>
  </si>
  <si>
    <t>Материаловедение и технологии материалов 22.03.01 (22.04.01) МТМиТОМ</t>
  </si>
  <si>
    <t>№ 67 от 14.01.2022</t>
  </si>
  <si>
    <t>ООО "СНЭМА-СЕРВИС"</t>
  </si>
  <si>
    <t>№ 52 от 22.12.2021</t>
  </si>
  <si>
    <t>ООО "НЗМИ"</t>
  </si>
  <si>
    <t>№ 263 от 20.04.2022</t>
  </si>
  <si>
    <t>ООО "Либхер-Нижний Новгород"</t>
  </si>
  <si>
    <t>№ 14 от 27.10.2020</t>
  </si>
  <si>
    <t>НАЗ "Сокол"- филиал АО "РСК "МиГ"</t>
  </si>
  <si>
    <t>ООО "Технополюс-НН"</t>
  </si>
  <si>
    <t>№ 96 от 10.03.2022</t>
  </si>
  <si>
    <t>АО "Ракитинский арматурный завод"</t>
  </si>
  <si>
    <t>" 67 от 10.03.2022</t>
  </si>
  <si>
    <t>ПАО "НОРМАЛЬ"</t>
  </si>
  <si>
    <t>№ 65 от 27.10.2020</t>
  </si>
  <si>
    <t>ООО "Волжская промышленная компания"</t>
  </si>
  <si>
    <t>№ 316 от 17.05.2022</t>
  </si>
  <si>
    <t>ООО "Эльмаш"</t>
  </si>
  <si>
    <t>№ 234 от 07.04.2022</t>
  </si>
  <si>
    <t xml:space="preserve"> Металлургия 22.03.02 (22.04.02) МТМиТОМ</t>
  </si>
  <si>
    <t>ПАО ПКО "Теплообменник "</t>
  </si>
  <si>
    <t>ООО "ВКМ-Сталь", Саранск</t>
  </si>
  <si>
    <t>№ 23 от 15.09.2021</t>
  </si>
  <si>
    <t>№ 20 от 15.09.2022</t>
  </si>
  <si>
    <t xml:space="preserve"> Металлургия 22.03.02 (22.04.02) МТО</t>
  </si>
  <si>
    <t>№ 132 от 27.10.2020</t>
  </si>
  <si>
    <t>АО "ННИИММ "Прометей"</t>
  </si>
  <si>
    <t>№ 8 от 01.09.2021</t>
  </si>
  <si>
    <t>№ 66 от 18.01.2022</t>
  </si>
  <si>
    <t>ИТОГО по ИФХТиМ</t>
  </si>
  <si>
    <t>БАЗЫ ПРАКТИК ПО ИНСТИТУТАМ И КОЛИЧЕСТВО ПРЕДОСТАВЛЕННЫХ МЕСТ НА ПРАКТИКУ 2021 г.</t>
  </si>
  <si>
    <t xml:space="preserve"> Ядерная физика и технологии 14.03.02 (14.04.02)</t>
  </si>
  <si>
    <t>АО "СРВЦ"</t>
  </si>
  <si>
    <t>№ 131 от 27.10.2020</t>
  </si>
  <si>
    <t>АО "Концерн Росэнергоатом", Ленинградская  АЭС</t>
  </si>
  <si>
    <t>№ 162 от 26.02.2021</t>
  </si>
  <si>
    <t>АО "Концерн Росэнергоатом, "Кольская АЭС</t>
  </si>
  <si>
    <t>НИЦ - "Курчатовский институт" - ПИЯФ</t>
  </si>
  <si>
    <t>№ 165 от 09.03.2021</t>
  </si>
  <si>
    <t xml:space="preserve"> Ядерные реакторы и материалы 14.05.01</t>
  </si>
  <si>
    <t>АО "Машиностроительный завод", г. Электросталь</t>
  </si>
  <si>
    <t>№ 612 от 11.08.2021</t>
  </si>
  <si>
    <t>АО "Концерн Росэнергоатом, "Балаковская АЭС</t>
  </si>
  <si>
    <t>№ 593 от 01.06.2022</t>
  </si>
  <si>
    <t>СРЗ "НЕРПА"</t>
  </si>
  <si>
    <t>№ 134 от 01.06.2021</t>
  </si>
  <si>
    <t xml:space="preserve"> Ядерная энергетика и теплофизика 14.03.01 (14.04.01)</t>
  </si>
  <si>
    <t>НИЯУ МИФИ</t>
  </si>
  <si>
    <t>№ 50 от 04.02.2022</t>
  </si>
  <si>
    <t>Атомные станции: проектирование эксплуатация и инжиниринг 14.05.02</t>
  </si>
  <si>
    <t>АО "Атомэнергопроект", Нижний Новгород</t>
  </si>
  <si>
    <t>АО "Атомэнергопроект", Санкт-Петербург</t>
  </si>
  <si>
    <t>№ 261 от 23.04.2021</t>
  </si>
  <si>
    <t>СЗ Нерпа</t>
  </si>
  <si>
    <t>Теплоэнергетика и теплотехника 13.03.01 (13.04.01)</t>
  </si>
  <si>
    <t>ОАО "Теплоэнерго"</t>
  </si>
  <si>
    <t>№ 66 от 27.10.2020</t>
  </si>
  <si>
    <t>АО "Концерн Росэнергоатом", Ленинградская АЭС</t>
  </si>
  <si>
    <t>Волжско-Окское Управление Федеральной службы по экологгическому, технологическому и атомному надзору</t>
  </si>
  <si>
    <t>№ 435 от 20.06.2022</t>
  </si>
  <si>
    <t>НИЦ "Курчатовский институт" - ПИЯФ</t>
  </si>
  <si>
    <t>№ 163 от 09.0.2021</t>
  </si>
  <si>
    <t>ООО "Автозаводская ТЭЦ"</t>
  </si>
  <si>
    <t>№ 143 от 29.03.2021</t>
  </si>
  <si>
    <t>Инфокоммуникационные технологии и системы связи 11.03.02  (11.04.02)</t>
  </si>
  <si>
    <t>ПАО Ростелеком. Сервисный центр (г. Городец)</t>
  </si>
  <si>
    <t>№ 483 от 29.06.2022</t>
  </si>
  <si>
    <t>ПАО Ростелеком. Сервисный центр (г. Урень)</t>
  </si>
  <si>
    <t>№ 290 от 20.05.2022</t>
  </si>
  <si>
    <t>АО "Международный аэропорт Нижний Новгород"</t>
  </si>
  <si>
    <t>№ 218 от 28.04.2022</t>
  </si>
  <si>
    <t>ПАО "МТС"</t>
  </si>
  <si>
    <t>№ 233 от 04.05.2022</t>
  </si>
  <si>
    <t>№ 232 от 04.05.2022</t>
  </si>
  <si>
    <t>№ 397 от 06.06.2022</t>
  </si>
  <si>
    <t>№ 398 от 06.06.2022</t>
  </si>
  <si>
    <t>№ 12-ПП от 01.10.2021</t>
  </si>
  <si>
    <t>Нижегородская дирекция связи ЦСС-Филиал ОАО "РЖД"</t>
  </si>
  <si>
    <t>№ 32 от 02.12.2020</t>
  </si>
  <si>
    <t xml:space="preserve"> Биотехнические системы и технологии 12.03.04</t>
  </si>
  <si>
    <t>ООО "Дентэкспресс"</t>
  </si>
  <si>
    <t>№ 381 от 21.04.2022</t>
  </si>
  <si>
    <t>№ 382 от 21.04.2022</t>
  </si>
  <si>
    <t xml:space="preserve">ГБУЗНО "Городская больница № 33" </t>
  </si>
  <si>
    <t>№ 391 от 06.06.2022</t>
  </si>
  <si>
    <t>ИТОГО по ИЯЭиТФ</t>
  </si>
  <si>
    <t xml:space="preserve"> Электроника и наноэлектроника 11.03.04 (11.04.04)</t>
  </si>
  <si>
    <t>АО "Орбита"</t>
  </si>
  <si>
    <t>№ 136 от 27.10.2020</t>
  </si>
  <si>
    <t>АО "ПО "Электромастер"</t>
  </si>
  <si>
    <t>№ 312 от 26.05.2022</t>
  </si>
  <si>
    <t>№ 23 от 27.10.2020</t>
  </si>
  <si>
    <t>АО "ЭлектроИнтел"</t>
  </si>
  <si>
    <t>№ 24 от 27.10.2020</t>
  </si>
  <si>
    <t xml:space="preserve"> Электроэнергетика и электротехника 13.03.02 (13.04.02) ЭЭС, ЭС</t>
  </si>
  <si>
    <t>ООО "СвязьЭнергоМонтажПроект"</t>
  </si>
  <si>
    <t>№ 283 от 23.05.2022</t>
  </si>
  <si>
    <t>ООО "Газпром добыча Надым"</t>
  </si>
  <si>
    <t>№93 от 16.03.2022</t>
  </si>
  <si>
    <t>ООО "РИФ"</t>
  </si>
  <si>
    <t>№ 201 от 16.03.2022</t>
  </si>
  <si>
    <t xml:space="preserve">Арзамасское ЛПУМГ-ф-л ООО "Газпром трансгаз нижний Новгород" </t>
  </si>
  <si>
    <t>№ 581 от 18.05.2022</t>
  </si>
  <si>
    <t>ООО "Производственная компания "Балтийский крановый завод"</t>
  </si>
  <si>
    <t>№ 515 от 07.06.2022</t>
  </si>
  <si>
    <t>Ф-л ПАО "Россети Центр и Приволжье" - Кировэнерго</t>
  </si>
  <si>
    <t>№ 388 от 01.06.2022</t>
  </si>
  <si>
    <t>ООО "Эксперный центр"</t>
  </si>
  <si>
    <t>ООО Инженерно-техническая компания</t>
  </si>
  <si>
    <t>№ 291 от 26.05.2022</t>
  </si>
  <si>
    <t>Ф-л "Владимирский" ПАО "Т Плюс"</t>
  </si>
  <si>
    <t>№ 314 от01.06.2022</t>
  </si>
  <si>
    <t>ООО "ТиссенКрупп Индастриал Солюшнс (РУС)"</t>
  </si>
  <si>
    <t>№ 326 от 03.06.2022</t>
  </si>
  <si>
    <t>ООО "ПЭС"</t>
  </si>
  <si>
    <t>№ 289 от 25.05.2022</t>
  </si>
  <si>
    <t>АО ПКО "Теплообменник"</t>
  </si>
  <si>
    <t>№ 287 от 19.05.2022</t>
  </si>
  <si>
    <t>ООО "АЛУФ"</t>
  </si>
  <si>
    <t>№ 261 от 18.05.2022</t>
  </si>
  <si>
    <t>ООО АЗ "ГАЗ"</t>
  </si>
  <si>
    <t>ООО "Ин Элек"</t>
  </si>
  <si>
    <t>№ 320 от 02.07.2022</t>
  </si>
  <si>
    <t>ООО "Метасфера"</t>
  </si>
  <si>
    <t>№ 259 от 26.04.2022</t>
  </si>
  <si>
    <t>№ 167 от 18.04.2022</t>
  </si>
  <si>
    <t>АО "СО ЕЭС"</t>
  </si>
  <si>
    <t>№ 315 от 26.05.2022</t>
  </si>
  <si>
    <t>ООО "Динар-Проект"</t>
  </si>
  <si>
    <t>№ 300 от 30.05.2022</t>
  </si>
  <si>
    <t>ОАО "ЭйДжи Си БСЗ"</t>
  </si>
  <si>
    <t>№ 303 от 30.05.2022</t>
  </si>
  <si>
    <t>ПАО "Россети Центр" (ф-л ПАО "Россети Центр" - Костромаэнерго"</t>
  </si>
  <si>
    <t>№ 474 от 30.05.2022</t>
  </si>
  <si>
    <t>ПАО "Завод Красное Сормово"</t>
  </si>
  <si>
    <t>ООО "СтройЖилКомплект"</t>
  </si>
  <si>
    <t>№ 246 от 31.03.2022</t>
  </si>
  <si>
    <t>Ф-л ПАО "ФСК ЕЭС" Магистральные электрические сети Волги</t>
  </si>
  <si>
    <t>№ 386 от 31.05.2021</t>
  </si>
  <si>
    <t xml:space="preserve">ПАО "Россети Центр и Приволжье" </t>
  </si>
  <si>
    <t>№ 518 от 17.06.2022</t>
  </si>
  <si>
    <t>АО Русполимет</t>
  </si>
  <si>
    <t>№ 84 от 15.11.2021</t>
  </si>
  <si>
    <t>АО ВМЗ</t>
  </si>
  <si>
    <t>№ 582 от 16.05.2022</t>
  </si>
  <si>
    <t>ООО "Центр консалтинга и оценки"</t>
  </si>
  <si>
    <t>№ 288 от 25.05.2022</t>
  </si>
  <si>
    <t>Электроэнергетика и электротехника 13.03.02 (13.04.02) ЭПА</t>
  </si>
  <si>
    <t>АО "Перевозское хлебопекарное предприятие"</t>
  </si>
  <si>
    <t>№ 105 от 30.03.2022</t>
  </si>
  <si>
    <t>ООО ТД "УПСМ"</t>
  </si>
  <si>
    <t>№ 103 от 30.03.2022</t>
  </si>
  <si>
    <t>АО "Электо Интел"</t>
  </si>
  <si>
    <t>№ 107 от 29.03.2022</t>
  </si>
  <si>
    <t xml:space="preserve">ООО "АЗ "ГАЗ" </t>
  </si>
  <si>
    <t>№ 119 от 04.04.2022</t>
  </si>
  <si>
    <t>ООО "Искра НКУ"</t>
  </si>
  <si>
    <t>№ 90 от 18.03.2022</t>
  </si>
  <si>
    <t>Управление аварийно-восстановительных работ - ф-л ООО "Газпром трансгаз Нижний Новгород"</t>
  </si>
  <si>
    <t>№ 108 от 24.03.2022</t>
  </si>
  <si>
    <t>Казымское ЛПУМГ ООО "Газпром трансгаз Югорск"</t>
  </si>
  <si>
    <t>№ 118 от 04.04.2022</t>
  </si>
  <si>
    <t>Сельскохозяйственный производственный кооператив "Хохлома"</t>
  </si>
  <si>
    <t>№ 104 от 30.03.2022</t>
  </si>
  <si>
    <t>ООО "Теплоэнергоремонт"</t>
  </si>
  <si>
    <t>№ 225 от 24.03.2022</t>
  </si>
  <si>
    <t>ООО "Н-Строй"</t>
  </si>
  <si>
    <t>№ 228 от 05.05.2022</t>
  </si>
  <si>
    <t>№ 88 от 21.03.2022</t>
  </si>
  <si>
    <t>АО "Завод Красный якорь"</t>
  </si>
  <si>
    <t>ООО "Далхим"</t>
  </si>
  <si>
    <t>№ 214 от 27.04.2022</t>
  </si>
  <si>
    <t>№ 221 от 29.04.2022</t>
  </si>
  <si>
    <t>№ 141 от 11.04.2022</t>
  </si>
  <si>
    <t>ООО "Газдорстрой"</t>
  </si>
  <si>
    <t>№ 282 от 23.05.2022</t>
  </si>
  <si>
    <t>ФГБОУ ВО ВГУВТ</t>
  </si>
  <si>
    <t>№ 241 от 06.05.2022</t>
  </si>
  <si>
    <t>МП "Нижегородское метро"</t>
  </si>
  <si>
    <t>№ 74 от 19.11.2020</t>
  </si>
  <si>
    <t>ЗАО "СЭМП"</t>
  </si>
  <si>
    <t>№ 77 от 27.10.2020</t>
  </si>
  <si>
    <t>ГП НО "Нижегородэлектротранс"</t>
  </si>
  <si>
    <t>№ 73 от 27.10.2020</t>
  </si>
  <si>
    <t>№ 149 от 04.12.2020</t>
  </si>
  <si>
    <t>ИТОГО по ИНЭЛ</t>
  </si>
  <si>
    <t>27.03.03 (27.04.03) Системный анализ и управление</t>
  </si>
  <si>
    <t>№ 197 от 21.04.2022</t>
  </si>
  <si>
    <t>№ 198 от 20.04.2022</t>
  </si>
  <si>
    <t>ООО "ВЕГА"</t>
  </si>
  <si>
    <t>№ 199 от 20.04.2022</t>
  </si>
  <si>
    <t>№ 201 от 20.04.2022</t>
  </si>
  <si>
    <t>ООО "13ДК Строй"</t>
  </si>
  <si>
    <t>№ 200 от 13.04.2022</t>
  </si>
  <si>
    <t>ООО "ВсеИнструменты.ру"</t>
  </si>
  <si>
    <t>№ 548 от 29.06.2022</t>
  </si>
  <si>
    <t>ООО "Автосервис"</t>
  </si>
  <si>
    <t>№ 551 от 20.06.2022</t>
  </si>
  <si>
    <t>ООО "СтарКом"</t>
  </si>
  <si>
    <t>№ 550 от 20.06.2022</t>
  </si>
  <si>
    <t>ООО "Тепловые сети Арзамасского района"</t>
  </si>
  <si>
    <t>№ 22 от 17.04.2022</t>
  </si>
  <si>
    <t>ТД "Перекресток"</t>
  </si>
  <si>
    <t>№ 208 от 22.04.2022</t>
  </si>
  <si>
    <t>МАОУ "Школа № 5"</t>
  </si>
  <si>
    <t>№ 561 от 20.06.2022</t>
  </si>
  <si>
    <t>ООО "Новые образовательные технологии"</t>
  </si>
  <si>
    <t>№ 476 от 24.06.2022</t>
  </si>
  <si>
    <t>№ 472 от 24.06.2022</t>
  </si>
  <si>
    <t>Обособленное подразделение ООО "Неткрэкер"</t>
  </si>
  <si>
    <t>№ 460 от 23.06.2022</t>
  </si>
  <si>
    <t>Сеченовское ЛПУМГ - филиал ООО "Газпром трансгаз Нижний Новгород"</t>
  </si>
  <si>
    <t>№ 535 от 20.06.2022</t>
  </si>
  <si>
    <t>ООО "Соло-Транс"</t>
  </si>
  <si>
    <t>№ 525 от 24.06.2022</t>
  </si>
  <si>
    <t>ООО "Водоканал"</t>
  </si>
  <si>
    <t>№ 509 от 20.06.2022</t>
  </si>
  <si>
    <t>38.03.02 Менеджмент</t>
  </si>
  <si>
    <t>МБДОУ "Детский сад № 68"</t>
  </si>
  <si>
    <t>№ 268 от  11.05.2022</t>
  </si>
  <si>
    <t>ООО "Автосервисцентр"</t>
  </si>
  <si>
    <t>№ 453 от 20.06.2022</t>
  </si>
  <si>
    <t>№ 415 от 16.06.2022</t>
  </si>
  <si>
    <t>№ 413 от 12.06.2022</t>
  </si>
  <si>
    <t>ООО "Автозапчасть"</t>
  </si>
  <si>
    <t>№ 402 от 08.06.2022</t>
  </si>
  <si>
    <t>ПАО "Ростелеком"</t>
  </si>
  <si>
    <t>№ 442 от 01.06.2022</t>
  </si>
  <si>
    <t>ООО "РД Трейд"</t>
  </si>
  <si>
    <t>№ 443 от 20.06.2022</t>
  </si>
  <si>
    <t>ООО КМК ГЛАСС"</t>
  </si>
  <si>
    <t>№ 356 от 09.06.2022</t>
  </si>
  <si>
    <t>ООО Про Ивент</t>
  </si>
  <si>
    <t>№ 410 от 01.06.2022</t>
  </si>
  <si>
    <t>ООО ПКФ "Метэк-Энерго"</t>
  </si>
  <si>
    <t>№ 488 от 20.06.2022</t>
  </si>
  <si>
    <t>ООО "Грепс"</t>
  </si>
  <si>
    <t>№ 177 от 19.04.2022</t>
  </si>
  <si>
    <t>Филиал "Нижегородский ООО "Сладкий мир"</t>
  </si>
  <si>
    <t>№ 240 от 01.06.2022</t>
  </si>
  <si>
    <t>ООО "ОБМ"</t>
  </si>
  <si>
    <t>№ 238 от 05.05.2022</t>
  </si>
  <si>
    <t>ООО "Мануфактура"</t>
  </si>
  <si>
    <t>№ 239 от 12.04.2022</t>
  </si>
  <si>
    <t>ГУ "Нижегородский инновационный бизнес-инкубатор"</t>
  </si>
  <si>
    <t>№ 123 от 30.03.2022</t>
  </si>
  <si>
    <t>ООО "Галактикаавто"</t>
  </si>
  <si>
    <t>№ 29 от 30.03.2022</t>
  </si>
  <si>
    <t>№ 125 от 15.06.2021</t>
  </si>
  <si>
    <t xml:space="preserve">42.03.01. Реклама и связи с общественностью </t>
  </si>
  <si>
    <t>ООО "Маринс Парк Отель Нижний Новгород"</t>
  </si>
  <si>
    <t>№ 347 от 10.06.2022</t>
  </si>
  <si>
    <t>ООО "Николь-Пак Империал"</t>
  </si>
  <si>
    <t>№ 365 от 10.06.2022</t>
  </si>
  <si>
    <t>ОВО по г. Бор -ф-ла ФГКУ "УВО ВИГ России по Нижегородской области"</t>
  </si>
  <si>
    <t>№ 364 от 10.06.2022</t>
  </si>
  <si>
    <t>ГБПОУ "Нижегородский индустриальный колледж"</t>
  </si>
  <si>
    <t>№ 363 от 10.06.2022</t>
  </si>
  <si>
    <t>ООО "Дормострой"</t>
  </si>
  <si>
    <t>№ 361 от 10.06.2022</t>
  </si>
  <si>
    <t>ООО "Феникс"</t>
  </si>
  <si>
    <t>№ 360 от 02.06.2022</t>
  </si>
  <si>
    <t>МАУ "Редакция газеты Богородская газета"</t>
  </si>
  <si>
    <t>№ 359 от 30.05.2022</t>
  </si>
  <si>
    <t>Первичная профсоюзная организация Нефтегазстройпрофсоюза России в ООО "Сибур-Кстово"</t>
  </si>
  <si>
    <t>№ 362 от 10.06.2022</t>
  </si>
  <si>
    <t>ООО "Речные спасательные средства"</t>
  </si>
  <si>
    <t>№ 376 от 20.01.2022</t>
  </si>
  <si>
    <t>27.03.05 (27.04.05) Инноватика  (УИД)</t>
  </si>
  <si>
    <t>№ 538 от 20.06.2022</t>
  </si>
  <si>
    <t>Министерство промышленности и торговли РФ, г. Москва</t>
  </si>
  <si>
    <t>№ 592 от 20.06.2022</t>
  </si>
  <si>
    <t>ООО "Бренд Энд Диджитал Про"</t>
  </si>
  <si>
    <t>№ 529 от 20.06.2022</t>
  </si>
  <si>
    <t>ООО "ГипроСтройПроект"</t>
  </si>
  <si>
    <t>№ 540 от 20.06.2022</t>
  </si>
  <si>
    <t>№ 22 от 15.04.2022</t>
  </si>
  <si>
    <t>ООО "Бургер Рус"</t>
  </si>
  <si>
    <t>№ 192 от 20.04.2022</t>
  </si>
  <si>
    <t>ООО "Биолайф"</t>
  </si>
  <si>
    <t>№ 191 от 20.04.2022</t>
  </si>
  <si>
    <t>ООО "Эсперанс"</t>
  </si>
  <si>
    <t>№ 194 от 20.04.2021</t>
  </si>
  <si>
    <t>ООО "Геркулес"</t>
  </si>
  <si>
    <t>№ 195 от 20.04.2022</t>
  </si>
  <si>
    <t>ООО "СКД"</t>
  </si>
  <si>
    <t>№ 193 от 20.04.2022</t>
  </si>
  <si>
    <t>ООО "Реал"</t>
  </si>
  <si>
    <t>№ 541 от 20.06.2022</t>
  </si>
  <si>
    <t>ООО "СБС"</t>
  </si>
  <si>
    <t>№ 546 от 15.06.2022</t>
  </si>
  <si>
    <t>ООО "Ресторация Индиго"</t>
  </si>
  <si>
    <t>№ 547 от 20.06.2022</t>
  </si>
  <si>
    <t>46.03.02 Документоведение и архивоведение</t>
  </si>
  <si>
    <t>№ 97 от 27.10.2020</t>
  </si>
  <si>
    <t>01.03.02 Прикладная математика и информатика</t>
  </si>
  <si>
    <t>ООО "БСЦ МСК"</t>
  </si>
  <si>
    <t>№ 568 от 26.04.2022</t>
  </si>
  <si>
    <t>№ 203 от 13.04.2022</t>
  </si>
  <si>
    <t>ООО "Фасад-Реклама-Н"</t>
  </si>
  <si>
    <t>№ 229 от 05.05.2022</t>
  </si>
  <si>
    <t>ГБУ НО "Уполномоченный МФЦ"</t>
  </si>
  <si>
    <t>№ 243 от 11.05.2022</t>
  </si>
  <si>
    <t>ООО "МВ-Пневматик"</t>
  </si>
  <si>
    <t>№ 255 от 17.05.2022</t>
  </si>
  <si>
    <t>ООО "Аппаратдизель"</t>
  </si>
  <si>
    <t>№ 254 от 18.05.2022</t>
  </si>
  <si>
    <t>ООО "Альпари +"</t>
  </si>
  <si>
    <t>№ 484 от 20.06.2022</t>
  </si>
  <si>
    <t>ООО "Сплин"</t>
  </si>
  <si>
    <t>№ 231 от 28.04.2022</t>
  </si>
  <si>
    <t>ООО "ОВНР Солюшенс"</t>
  </si>
  <si>
    <t>№ 216 от 20.04.2022</t>
  </si>
  <si>
    <t>ООО "Инвент"</t>
  </si>
  <si>
    <t>№ 258 от 25.04.2022</t>
  </si>
  <si>
    <t>ООО "СВТЕК НН"</t>
  </si>
  <si>
    <t>№ 206 от 26.04.2022</t>
  </si>
  <si>
    <t>ООО "МэнпауэрГруп"</t>
  </si>
  <si>
    <t>№ 219 от 28.04.2022</t>
  </si>
  <si>
    <t>№ 230 от 05.05.2022</t>
  </si>
  <si>
    <t>ООО "Лига Энерго"</t>
  </si>
  <si>
    <t>№ 207 от 04.05.2022</t>
  </si>
  <si>
    <t>№ 235 от 28.04.2022</t>
  </si>
  <si>
    <t>27.03.05 (27.04.05) Инноватика  (ЦЭ)</t>
  </si>
  <si>
    <t>ООО "Сетелем Банк"</t>
  </si>
  <si>
    <t>№ 262 от 18.04.2022</t>
  </si>
  <si>
    <t>ООО "Патрнеры и К"</t>
  </si>
  <si>
    <t>№ 257 от 18.04.2022</t>
  </si>
  <si>
    <t>АО "ГОТХ"</t>
  </si>
  <si>
    <t>№ 176 от 19.04.2022</t>
  </si>
  <si>
    <t>ООО "Марианна"</t>
  </si>
  <si>
    <t>№ 269 от 05.04.2022</t>
  </si>
  <si>
    <t>АО "Хохломская роспись"</t>
  </si>
  <si>
    <t>№ 270 от 05.04.2022</t>
  </si>
  <si>
    <t>№ 357 от 09.06.2022</t>
  </si>
  <si>
    <t>ООО "Технезис+"</t>
  </si>
  <si>
    <t>№ 378 от 10.06.2022</t>
  </si>
  <si>
    <t>ООО "ВодоходЪ"</t>
  </si>
  <si>
    <t>№ 135 от 05.04.2022</t>
  </si>
  <si>
    <t>ООО ГК ""Атом"</t>
  </si>
  <si>
    <t>№ 131 от 01.04.2022</t>
  </si>
  <si>
    <t>ООО "ГАЗ Интернешнл"</t>
  </si>
  <si>
    <t>№ 130 от 07.04.2022</t>
  </si>
  <si>
    <t>ИТОГО по ИНЭУ: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</si>
</sst>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46" x14ac:knownFonts="1">
    <font>
      <sz val="10"/>
      <color theme="1"/>
      <name val="Arial"/>
    </font>
    <font>
      <b/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8"/>
      <color indexed="64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4"/>
      <color indexed="6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indexed="2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2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i/>
      <sz val="9"/>
      <name val="Times New Roman"/>
      <family val="1"/>
      <charset val="204"/>
    </font>
    <font>
      <sz val="9"/>
      <color indexed="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b/>
      <u/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indexed="5"/>
      </patternFill>
    </fill>
  </fills>
  <borders count="121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theme="1"/>
      </bottom>
      <diagonal/>
    </border>
    <border>
      <left/>
      <right style="thick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indexed="64"/>
      </right>
      <top style="thin">
        <color theme="1"/>
      </top>
      <bottom style="thin">
        <color theme="1"/>
      </bottom>
      <diagonal/>
    </border>
    <border>
      <left/>
      <right style="thick">
        <color indexed="64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ck">
        <color indexed="64"/>
      </right>
      <top style="thin">
        <color theme="1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theme="1"/>
      </bottom>
      <diagonal/>
    </border>
    <border>
      <left/>
      <right style="thick">
        <color indexed="64"/>
      </right>
      <top style="thin">
        <color theme="1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0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0" fillId="2" borderId="2" xfId="0" applyFill="1" applyBorder="1"/>
    <xf numFmtId="0" fontId="0" fillId="2" borderId="0" xfId="0" applyFill="1"/>
    <xf numFmtId="0" fontId="3" fillId="2" borderId="2" xfId="0" applyFont="1" applyFill="1" applyBorder="1"/>
    <xf numFmtId="0" fontId="0" fillId="3" borderId="0" xfId="0" applyFill="1"/>
    <xf numFmtId="0" fontId="0" fillId="4" borderId="0" xfId="0" applyFill="1"/>
    <xf numFmtId="0" fontId="11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top" wrapText="1"/>
    </xf>
    <xf numFmtId="49" fontId="12" fillId="2" borderId="12" xfId="0" applyNumberFormat="1" applyFont="1" applyFill="1" applyBorder="1" applyAlignment="1">
      <alignment horizontal="left" vertical="top" wrapText="1" shrinkToFit="1"/>
    </xf>
    <xf numFmtId="49" fontId="13" fillId="2" borderId="12" xfId="0" applyNumberFormat="1" applyFont="1" applyFill="1" applyBorder="1" applyAlignment="1">
      <alignment horizontal="center" vertical="top" wrapText="1" shrinkToFit="1"/>
    </xf>
    <xf numFmtId="0" fontId="12" fillId="2" borderId="13" xfId="0" applyFont="1" applyFill="1" applyBorder="1" applyAlignment="1">
      <alignment horizontal="center" vertical="top" wrapText="1" shrinkToFit="1"/>
    </xf>
    <xf numFmtId="0" fontId="13" fillId="2" borderId="14" xfId="0" applyFont="1" applyFill="1" applyBorder="1" applyAlignment="1">
      <alignment horizontal="center" vertical="top" wrapText="1" shrinkToFit="1"/>
    </xf>
    <xf numFmtId="0" fontId="13" fillId="2" borderId="15" xfId="0" applyFont="1" applyFill="1" applyBorder="1" applyAlignment="1">
      <alignment horizontal="center" vertical="top" wrapText="1" shrinkToFit="1"/>
    </xf>
    <xf numFmtId="1" fontId="11" fillId="2" borderId="12" xfId="0" applyNumberFormat="1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top" wrapText="1"/>
    </xf>
    <xf numFmtId="49" fontId="12" fillId="2" borderId="18" xfId="0" applyNumberFormat="1" applyFont="1" applyFill="1" applyBorder="1" applyAlignment="1">
      <alignment horizontal="left" vertical="top" wrapText="1" shrinkToFit="1"/>
    </xf>
    <xf numFmtId="14" fontId="13" fillId="2" borderId="18" xfId="0" applyNumberFormat="1" applyFont="1" applyFill="1" applyBorder="1" applyAlignment="1">
      <alignment horizontal="center" vertical="top" wrapText="1" shrinkToFit="1"/>
    </xf>
    <xf numFmtId="0" fontId="13" fillId="2" borderId="19" xfId="0" applyFont="1" applyFill="1" applyBorder="1" applyAlignment="1">
      <alignment horizontal="center" vertical="top" wrapText="1" shrinkToFit="1"/>
    </xf>
    <xf numFmtId="0" fontId="13" fillId="2" borderId="20" xfId="0" applyFont="1" applyFill="1" applyBorder="1" applyAlignment="1">
      <alignment horizontal="center" vertical="top" wrapText="1" shrinkToFit="1"/>
    </xf>
    <xf numFmtId="0" fontId="13" fillId="2" borderId="21" xfId="0" applyFont="1" applyFill="1" applyBorder="1" applyAlignment="1">
      <alignment horizontal="center" vertical="top" wrapText="1" shrinkToFit="1"/>
    </xf>
    <xf numFmtId="1" fontId="14" fillId="2" borderId="18" xfId="0" applyNumberFormat="1" applyFont="1" applyFill="1" applyBorder="1" applyAlignment="1">
      <alignment horizontal="center" vertical="top" wrapText="1"/>
    </xf>
    <xf numFmtId="0" fontId="12" fillId="2" borderId="22" xfId="0" applyFont="1" applyFill="1" applyBorder="1" applyAlignment="1">
      <alignment horizontal="center" vertical="top" wrapText="1" shrinkToFit="1"/>
    </xf>
    <xf numFmtId="0" fontId="13" fillId="2" borderId="23" xfId="0" applyFont="1" applyFill="1" applyBorder="1" applyAlignment="1">
      <alignment horizontal="center" vertical="top" wrapText="1" shrinkToFit="1"/>
    </xf>
    <xf numFmtId="1" fontId="11" fillId="2" borderId="2" xfId="0" applyNumberFormat="1" applyFont="1" applyFill="1" applyBorder="1" applyAlignment="1">
      <alignment horizontal="center" vertical="top" wrapText="1"/>
    </xf>
    <xf numFmtId="164" fontId="13" fillId="2" borderId="18" xfId="0" applyNumberFormat="1" applyFont="1" applyFill="1" applyBorder="1" applyAlignment="1">
      <alignment horizontal="center" vertical="top" wrapText="1" shrinkToFit="1"/>
    </xf>
    <xf numFmtId="0" fontId="12" fillId="2" borderId="19" xfId="0" applyFont="1" applyFill="1" applyBorder="1" applyAlignment="1">
      <alignment horizontal="center" vertical="top" wrapText="1" shrinkToFit="1"/>
    </xf>
    <xf numFmtId="49" fontId="13" fillId="2" borderId="2" xfId="0" applyNumberFormat="1" applyFont="1" applyFill="1" applyBorder="1" applyAlignment="1">
      <alignment horizontal="center" vertical="top" wrapText="1" shrinkToFit="1"/>
    </xf>
    <xf numFmtId="0" fontId="13" fillId="2" borderId="25" xfId="0" applyFont="1" applyFill="1" applyBorder="1" applyAlignment="1">
      <alignment horizontal="center" vertical="top" wrapText="1" shrinkToFit="1"/>
    </xf>
    <xf numFmtId="49" fontId="13" fillId="2" borderId="18" xfId="0" applyNumberFormat="1" applyFont="1" applyFill="1" applyBorder="1" applyAlignment="1">
      <alignment horizontal="center" vertical="top" wrapText="1" shrinkToFit="1"/>
    </xf>
    <xf numFmtId="0" fontId="13" fillId="2" borderId="20" xfId="0" applyFont="1" applyFill="1" applyBorder="1" applyAlignment="1">
      <alignment horizontal="center" vertical="center" wrapText="1" shrinkToFit="1"/>
    </xf>
    <xf numFmtId="0" fontId="5" fillId="2" borderId="26" xfId="0" applyFont="1" applyFill="1" applyBorder="1" applyAlignment="1">
      <alignment horizontal="left" vertical="top" wrapText="1"/>
    </xf>
    <xf numFmtId="49" fontId="12" fillId="2" borderId="27" xfId="0" applyNumberFormat="1" applyFont="1" applyFill="1" applyBorder="1" applyAlignment="1">
      <alignment horizontal="left" vertical="top" wrapText="1" shrinkToFit="1"/>
    </xf>
    <xf numFmtId="49" fontId="13" fillId="2" borderId="27" xfId="0" applyNumberFormat="1" applyFont="1" applyFill="1" applyBorder="1" applyAlignment="1">
      <alignment horizontal="center" vertical="top" wrapText="1" shrinkToFit="1"/>
    </xf>
    <xf numFmtId="0" fontId="12" fillId="2" borderId="28" xfId="0" applyFont="1" applyFill="1" applyBorder="1" applyAlignment="1">
      <alignment horizontal="center" vertical="top" wrapText="1" shrinkToFit="1"/>
    </xf>
    <xf numFmtId="0" fontId="13" fillId="2" borderId="29" xfId="0" applyFont="1" applyFill="1" applyBorder="1" applyAlignment="1">
      <alignment horizontal="center" vertical="top" wrapText="1" shrinkToFit="1"/>
    </xf>
    <xf numFmtId="0" fontId="13" fillId="2" borderId="30" xfId="0" applyFont="1" applyFill="1" applyBorder="1" applyAlignment="1">
      <alignment horizontal="center" vertical="top" wrapText="1" shrinkToFit="1"/>
    </xf>
    <xf numFmtId="1" fontId="11" fillId="2" borderId="27" xfId="0" applyNumberFormat="1" applyFont="1" applyFill="1" applyBorder="1" applyAlignment="1">
      <alignment horizontal="center" vertical="top" wrapText="1"/>
    </xf>
    <xf numFmtId="0" fontId="1" fillId="2" borderId="3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 wrapText="1" shrinkToFit="1"/>
    </xf>
    <xf numFmtId="1" fontId="11" fillId="2" borderId="33" xfId="0" applyNumberFormat="1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left" vertical="top" wrapText="1" shrinkToFit="1"/>
    </xf>
    <xf numFmtId="0" fontId="12" fillId="2" borderId="35" xfId="0" applyFont="1" applyFill="1" applyBorder="1" applyAlignment="1">
      <alignment horizontal="center" vertical="top" wrapText="1" shrinkToFit="1"/>
    </xf>
    <xf numFmtId="0" fontId="13" fillId="2" borderId="36" xfId="0" applyFont="1" applyFill="1" applyBorder="1" applyAlignment="1">
      <alignment horizontal="center" vertical="top" wrapText="1" shrinkToFit="1"/>
    </xf>
    <xf numFmtId="0" fontId="13" fillId="2" borderId="37" xfId="0" applyFont="1" applyFill="1" applyBorder="1" applyAlignment="1">
      <alignment horizontal="center" vertical="top" wrapText="1" shrinkToFit="1"/>
    </xf>
    <xf numFmtId="1" fontId="11" fillId="2" borderId="38" xfId="0" applyNumberFormat="1" applyFont="1" applyFill="1" applyBorder="1" applyAlignment="1">
      <alignment horizontal="center" vertical="top" wrapText="1"/>
    </xf>
    <xf numFmtId="49" fontId="12" fillId="2" borderId="39" xfId="0" applyNumberFormat="1" applyFont="1" applyFill="1" applyBorder="1" applyAlignment="1">
      <alignment horizontal="left" vertical="top" wrapText="1" shrinkToFit="1"/>
    </xf>
    <xf numFmtId="49" fontId="13" fillId="2" borderId="39" xfId="0" applyNumberFormat="1" applyFont="1" applyFill="1" applyBorder="1" applyAlignment="1">
      <alignment horizontal="center" vertical="top" wrapText="1" shrinkToFit="1"/>
    </xf>
    <xf numFmtId="0" fontId="12" fillId="2" borderId="40" xfId="0" applyFont="1" applyFill="1" applyBorder="1" applyAlignment="1">
      <alignment horizontal="center" vertical="top" wrapText="1" shrinkToFit="1"/>
    </xf>
    <xf numFmtId="0" fontId="13" fillId="2" borderId="41" xfId="0" applyFont="1" applyFill="1" applyBorder="1" applyAlignment="1">
      <alignment horizontal="center" vertical="top" wrapText="1" shrinkToFit="1"/>
    </xf>
    <xf numFmtId="0" fontId="13" fillId="2" borderId="42" xfId="0" applyFont="1" applyFill="1" applyBorder="1" applyAlignment="1">
      <alignment horizontal="center" vertical="top" wrapText="1" shrinkToFit="1"/>
    </xf>
    <xf numFmtId="49" fontId="12" fillId="2" borderId="38" xfId="0" applyNumberFormat="1" applyFont="1" applyFill="1" applyBorder="1" applyAlignment="1">
      <alignment horizontal="left" vertical="top" wrapText="1" shrinkToFit="1"/>
    </xf>
    <xf numFmtId="49" fontId="13" fillId="2" borderId="38" xfId="0" applyNumberFormat="1" applyFont="1" applyFill="1" applyBorder="1" applyAlignment="1">
      <alignment horizontal="center" vertical="top" wrapText="1" shrinkToFit="1"/>
    </xf>
    <xf numFmtId="49" fontId="12" fillId="2" borderId="43" xfId="0" applyNumberFormat="1" applyFont="1" applyFill="1" applyBorder="1" applyAlignment="1">
      <alignment horizontal="left" vertical="top" wrapText="1" shrinkToFit="1"/>
    </xf>
    <xf numFmtId="0" fontId="12" fillId="2" borderId="44" xfId="0" applyFont="1" applyFill="1" applyBorder="1" applyAlignment="1">
      <alignment horizontal="center" vertical="top" wrapText="1" shrinkToFit="1"/>
    </xf>
    <xf numFmtId="0" fontId="13" fillId="2" borderId="45" xfId="0" applyFont="1" applyFill="1" applyBorder="1" applyAlignment="1">
      <alignment horizontal="center" vertical="top" wrapText="1" shrinkToFit="1"/>
    </xf>
    <xf numFmtId="0" fontId="13" fillId="2" borderId="46" xfId="0" applyFont="1" applyFill="1" applyBorder="1" applyAlignment="1">
      <alignment horizontal="center" vertical="top" wrapText="1" shrinkToFit="1"/>
    </xf>
    <xf numFmtId="0" fontId="2" fillId="2" borderId="39" xfId="0" applyFont="1" applyFill="1" applyBorder="1" applyAlignment="1">
      <alignment horizontal="left"/>
    </xf>
    <xf numFmtId="49" fontId="13" fillId="2" borderId="43" xfId="0" applyNumberFormat="1" applyFont="1" applyFill="1" applyBorder="1" applyAlignment="1">
      <alignment horizontal="center" vertical="top" wrapText="1" shrinkToFit="1"/>
    </xf>
    <xf numFmtId="0" fontId="12" fillId="2" borderId="48" xfId="0" applyFont="1" applyFill="1" applyBorder="1" applyAlignment="1">
      <alignment horizontal="center" vertical="top" wrapText="1" shrinkToFit="1"/>
    </xf>
    <xf numFmtId="0" fontId="12" fillId="2" borderId="49" xfId="0" applyFont="1" applyFill="1" applyBorder="1" applyAlignment="1">
      <alignment horizontal="center" vertical="top" wrapText="1" shrinkToFit="1"/>
    </xf>
    <xf numFmtId="0" fontId="12" fillId="2" borderId="23" xfId="0" applyFont="1" applyFill="1" applyBorder="1" applyAlignment="1">
      <alignment horizontal="center" vertical="top" wrapText="1" shrinkToFit="1"/>
    </xf>
    <xf numFmtId="0" fontId="12" fillId="2" borderId="15" xfId="0" applyFont="1" applyFill="1" applyBorder="1" applyAlignment="1">
      <alignment horizontal="center" vertical="top" wrapText="1" shrinkToFit="1"/>
    </xf>
    <xf numFmtId="49" fontId="12" fillId="2" borderId="50" xfId="0" applyNumberFormat="1" applyFont="1" applyFill="1" applyBorder="1" applyAlignment="1">
      <alignment horizontal="left" vertical="top" wrapText="1" shrinkToFit="1"/>
    </xf>
    <xf numFmtId="49" fontId="13" fillId="2" borderId="50" xfId="0" applyNumberFormat="1" applyFont="1" applyFill="1" applyBorder="1" applyAlignment="1">
      <alignment horizontal="center" vertical="top" shrinkToFit="1"/>
    </xf>
    <xf numFmtId="0" fontId="12" fillId="2" borderId="51" xfId="0" applyFont="1" applyFill="1" applyBorder="1" applyAlignment="1">
      <alignment horizontal="center" vertical="top" wrapText="1" shrinkToFit="1"/>
    </xf>
    <xf numFmtId="0" fontId="12" fillId="2" borderId="52" xfId="0" applyFont="1" applyFill="1" applyBorder="1" applyAlignment="1">
      <alignment horizontal="center" vertical="top" wrapText="1" shrinkToFit="1"/>
    </xf>
    <xf numFmtId="0" fontId="12" fillId="2" borderId="1" xfId="0" applyFont="1" applyFill="1" applyBorder="1" applyAlignment="1">
      <alignment horizontal="center" vertical="top" wrapText="1" shrinkToFit="1"/>
    </xf>
    <xf numFmtId="1" fontId="11" fillId="2" borderId="50" xfId="0" applyNumberFormat="1" applyFont="1" applyFill="1" applyBorder="1" applyAlignment="1">
      <alignment horizontal="center" vertical="top" wrapText="1"/>
    </xf>
    <xf numFmtId="49" fontId="12" fillId="2" borderId="53" xfId="0" applyNumberFormat="1" applyFont="1" applyFill="1" applyBorder="1" applyAlignment="1">
      <alignment horizontal="left" vertical="top" wrapText="1" shrinkToFit="1"/>
    </xf>
    <xf numFmtId="49" fontId="13" fillId="2" borderId="53" xfId="0" applyNumberFormat="1" applyFont="1" applyFill="1" applyBorder="1" applyAlignment="1">
      <alignment horizontal="center" vertical="top" wrapText="1" shrinkToFit="1"/>
    </xf>
    <xf numFmtId="0" fontId="12" fillId="2" borderId="54" xfId="0" applyFont="1" applyFill="1" applyBorder="1" applyAlignment="1">
      <alignment horizontal="center" vertical="top" wrapText="1" shrinkToFit="1"/>
    </xf>
    <xf numFmtId="0" fontId="12" fillId="2" borderId="55" xfId="0" applyFont="1" applyFill="1" applyBorder="1" applyAlignment="1">
      <alignment horizontal="center" vertical="top" wrapText="1" shrinkToFit="1"/>
    </xf>
    <xf numFmtId="0" fontId="12" fillId="2" borderId="5" xfId="0" applyFont="1" applyFill="1" applyBorder="1" applyAlignment="1">
      <alignment horizontal="center" vertical="top" wrapText="1" shrinkToFit="1"/>
    </xf>
    <xf numFmtId="0" fontId="12" fillId="2" borderId="20" xfId="0" applyFont="1" applyFill="1" applyBorder="1" applyAlignment="1">
      <alignment horizontal="center" vertical="top" wrapText="1" shrinkToFit="1"/>
    </xf>
    <xf numFmtId="0" fontId="12" fillId="2" borderId="21" xfId="0" applyFont="1" applyFill="1" applyBorder="1" applyAlignment="1">
      <alignment horizontal="center" vertical="top" wrapText="1" shrinkToFit="1"/>
    </xf>
    <xf numFmtId="0" fontId="12" fillId="2" borderId="14" xfId="0" applyFont="1" applyFill="1" applyBorder="1" applyAlignment="1">
      <alignment horizontal="center" vertical="top" wrapText="1" shrinkToFit="1"/>
    </xf>
    <xf numFmtId="0" fontId="12" fillId="2" borderId="25" xfId="0" applyFont="1" applyFill="1" applyBorder="1" applyAlignment="1">
      <alignment horizontal="center" vertical="top" wrapText="1" shrinkToFit="1"/>
    </xf>
    <xf numFmtId="1" fontId="14" fillId="2" borderId="17" xfId="0" applyNumberFormat="1" applyFont="1" applyFill="1" applyBorder="1" applyAlignment="1">
      <alignment horizontal="center" vertical="top" wrapText="1"/>
    </xf>
    <xf numFmtId="1" fontId="0" fillId="3" borderId="0" xfId="0" applyNumberFormat="1" applyFill="1"/>
    <xf numFmtId="49" fontId="13" fillId="2" borderId="50" xfId="0" applyNumberFormat="1" applyFont="1" applyFill="1" applyBorder="1" applyAlignment="1">
      <alignment horizontal="center" vertical="top" wrapText="1" shrinkToFit="1"/>
    </xf>
    <xf numFmtId="49" fontId="12" fillId="2" borderId="3" xfId="0" applyNumberFormat="1" applyFont="1" applyFill="1" applyBorder="1" applyAlignment="1">
      <alignment horizontal="left" vertical="top" wrapText="1" shrinkToFit="1"/>
    </xf>
    <xf numFmtId="49" fontId="13" fillId="2" borderId="56" xfId="0" applyNumberFormat="1" applyFont="1" applyFill="1" applyBorder="1" applyAlignment="1">
      <alignment horizontal="center" vertical="top" wrapText="1" shrinkToFit="1"/>
    </xf>
    <xf numFmtId="49" fontId="13" fillId="2" borderId="57" xfId="0" applyNumberFormat="1" applyFont="1" applyFill="1" applyBorder="1" applyAlignment="1">
      <alignment horizontal="center" vertical="top" wrapText="1" shrinkToFit="1"/>
    </xf>
    <xf numFmtId="1" fontId="14" fillId="2" borderId="53" xfId="0" applyNumberFormat="1" applyFont="1" applyFill="1" applyBorder="1" applyAlignment="1">
      <alignment horizontal="center" vertical="top" wrapText="1"/>
    </xf>
    <xf numFmtId="0" fontId="12" fillId="2" borderId="29" xfId="0" applyFont="1" applyFill="1" applyBorder="1" applyAlignment="1">
      <alignment horizontal="center" vertical="top" wrapText="1" shrinkToFit="1"/>
    </xf>
    <xf numFmtId="0" fontId="12" fillId="2" borderId="30" xfId="0" applyFont="1" applyFill="1" applyBorder="1" applyAlignment="1">
      <alignment horizontal="center" vertical="top" wrapText="1" shrinkToFit="1"/>
    </xf>
    <xf numFmtId="1" fontId="11" fillId="2" borderId="3" xfId="0" applyNumberFormat="1" applyFont="1" applyFill="1" applyBorder="1" applyAlignment="1">
      <alignment horizontal="center" vertical="top" wrapText="1"/>
    </xf>
    <xf numFmtId="49" fontId="12" fillId="2" borderId="33" xfId="0" applyNumberFormat="1" applyFont="1" applyFill="1" applyBorder="1" applyAlignment="1">
      <alignment horizontal="left" vertical="top" wrapText="1" shrinkToFit="1"/>
    </xf>
    <xf numFmtId="49" fontId="13" fillId="2" borderId="26" xfId="0" applyNumberFormat="1" applyFont="1" applyFill="1" applyBorder="1" applyAlignment="1">
      <alignment horizontal="center" vertical="top" wrapText="1" shrinkToFit="1"/>
    </xf>
    <xf numFmtId="0" fontId="12" fillId="2" borderId="58" xfId="0" applyFont="1" applyFill="1" applyBorder="1" applyAlignment="1">
      <alignment horizontal="center" vertical="top" wrapText="1" shrinkToFit="1"/>
    </xf>
    <xf numFmtId="0" fontId="12" fillId="2" borderId="59" xfId="0" applyFont="1" applyFill="1" applyBorder="1" applyAlignment="1">
      <alignment horizontal="center" vertical="top" wrapText="1" shrinkToFit="1"/>
    </xf>
    <xf numFmtId="0" fontId="12" fillId="2" borderId="60" xfId="0" applyFont="1" applyFill="1" applyBorder="1" applyAlignment="1">
      <alignment horizontal="center" vertical="top" wrapText="1" shrinkToFit="1"/>
    </xf>
    <xf numFmtId="0" fontId="5" fillId="2" borderId="17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49" fontId="13" fillId="2" borderId="3" xfId="0" applyNumberFormat="1" applyFont="1" applyFill="1" applyBorder="1" applyAlignment="1">
      <alignment horizontal="center" vertical="top" wrapText="1" shrinkToFit="1"/>
    </xf>
    <xf numFmtId="0" fontId="12" fillId="2" borderId="61" xfId="0" applyFont="1" applyFill="1" applyBorder="1" applyAlignment="1">
      <alignment horizontal="center" vertical="top" wrapText="1" shrinkToFit="1"/>
    </xf>
    <xf numFmtId="0" fontId="12" fillId="2" borderId="62" xfId="0" applyFont="1" applyFill="1" applyBorder="1" applyAlignment="1">
      <alignment horizontal="center" vertical="top" wrapText="1" shrinkToFit="1"/>
    </xf>
    <xf numFmtId="0" fontId="12" fillId="2" borderId="63" xfId="0" applyFont="1" applyFill="1" applyBorder="1" applyAlignment="1">
      <alignment horizontal="center" vertical="top" wrapText="1" shrinkToFit="1"/>
    </xf>
    <xf numFmtId="0" fontId="12" fillId="2" borderId="42" xfId="0" applyFont="1" applyFill="1" applyBorder="1" applyAlignment="1">
      <alignment horizontal="center" vertical="top" wrapText="1" shrinkToFit="1"/>
    </xf>
    <xf numFmtId="0" fontId="1" fillId="2" borderId="64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top" wrapText="1" shrinkToFit="1"/>
    </xf>
    <xf numFmtId="1" fontId="11" fillId="2" borderId="66" xfId="0" applyNumberFormat="1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top" wrapText="1" shrinkToFit="1"/>
    </xf>
    <xf numFmtId="1" fontId="14" fillId="2" borderId="68" xfId="0" applyNumberFormat="1" applyFont="1" applyFill="1" applyBorder="1" applyAlignment="1">
      <alignment horizontal="center" vertical="top" wrapText="1"/>
    </xf>
    <xf numFmtId="0" fontId="0" fillId="0" borderId="52" xfId="0" applyBorder="1"/>
    <xf numFmtId="0" fontId="12" fillId="2" borderId="23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  <xf numFmtId="0" fontId="0" fillId="0" borderId="0" xfId="0"/>
    <xf numFmtId="0" fontId="12" fillId="2" borderId="52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left" vertical="top" wrapText="1"/>
    </xf>
    <xf numFmtId="49" fontId="13" fillId="2" borderId="17" xfId="0" applyNumberFormat="1" applyFont="1" applyFill="1" applyBorder="1" applyAlignment="1">
      <alignment horizontal="center" vertical="top" wrapText="1"/>
    </xf>
    <xf numFmtId="0" fontId="12" fillId="2" borderId="69" xfId="0" applyFont="1" applyFill="1" applyBorder="1" applyAlignment="1">
      <alignment horizontal="center" vertical="top" wrapText="1"/>
    </xf>
    <xf numFmtId="0" fontId="12" fillId="2" borderId="70" xfId="0" applyFont="1" applyFill="1" applyBorder="1" applyAlignment="1">
      <alignment horizontal="center" vertical="top" wrapText="1"/>
    </xf>
    <xf numFmtId="0" fontId="12" fillId="2" borderId="71" xfId="0" applyFont="1" applyFill="1" applyBorder="1" applyAlignment="1">
      <alignment horizontal="center" vertical="top" wrapText="1"/>
    </xf>
    <xf numFmtId="1" fontId="11" fillId="2" borderId="64" xfId="0" applyNumberFormat="1" applyFont="1" applyFill="1" applyBorder="1" applyAlignment="1">
      <alignment horizontal="center" vertical="top" wrapText="1"/>
    </xf>
    <xf numFmtId="1" fontId="11" fillId="2" borderId="72" xfId="0" applyNumberFormat="1" applyFont="1" applyFill="1" applyBorder="1" applyAlignment="1">
      <alignment horizontal="center" vertical="top" wrapText="1"/>
    </xf>
    <xf numFmtId="49" fontId="13" fillId="2" borderId="73" xfId="0" applyNumberFormat="1" applyFont="1" applyFill="1" applyBorder="1" applyAlignment="1">
      <alignment horizontal="center" vertical="top" wrapText="1" shrinkToFit="1"/>
    </xf>
    <xf numFmtId="0" fontId="12" fillId="2" borderId="18" xfId="0" applyFont="1" applyFill="1" applyBorder="1" applyAlignment="1">
      <alignment horizontal="left" vertical="top" wrapText="1" shrinkToFit="1"/>
    </xf>
    <xf numFmtId="49" fontId="13" fillId="2" borderId="27" xfId="0" applyNumberFormat="1" applyFont="1" applyFill="1" applyBorder="1" applyAlignment="1">
      <alignment horizontal="center" vertical="top" wrapText="1"/>
    </xf>
    <xf numFmtId="0" fontId="13" fillId="2" borderId="28" xfId="0" applyFont="1" applyFill="1" applyBorder="1" applyAlignment="1">
      <alignment horizontal="center" vertical="top" wrapText="1"/>
    </xf>
    <xf numFmtId="0" fontId="13" fillId="2" borderId="29" xfId="0" applyFont="1" applyFill="1" applyBorder="1" applyAlignment="1">
      <alignment horizontal="center" vertical="top" wrapText="1"/>
    </xf>
    <xf numFmtId="0" fontId="13" fillId="2" borderId="30" xfId="0" applyFont="1" applyFill="1" applyBorder="1" applyAlignment="1">
      <alignment horizontal="center" vertical="top" wrapText="1"/>
    </xf>
    <xf numFmtId="49" fontId="5" fillId="2" borderId="17" xfId="0" applyNumberFormat="1" applyFont="1" applyFill="1" applyBorder="1" applyAlignment="1">
      <alignment horizontal="left" vertical="top" wrapText="1" shrinkToFit="1"/>
    </xf>
    <xf numFmtId="49" fontId="13" fillId="2" borderId="18" xfId="0" applyNumberFormat="1" applyFont="1" applyFill="1" applyBorder="1" applyAlignment="1">
      <alignment horizontal="center" vertical="top" wrapText="1"/>
    </xf>
    <xf numFmtId="0" fontId="13" fillId="2" borderId="19" xfId="0" applyFont="1" applyFill="1" applyBorder="1" applyAlignment="1">
      <alignment horizontal="center" vertical="top" wrapText="1"/>
    </xf>
    <xf numFmtId="0" fontId="13" fillId="2" borderId="20" xfId="0" applyFont="1" applyFill="1" applyBorder="1" applyAlignment="1">
      <alignment horizontal="center" vertical="top" wrapText="1"/>
    </xf>
    <xf numFmtId="0" fontId="13" fillId="2" borderId="21" xfId="0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left" vertical="top" wrapText="1" shrinkToFit="1"/>
    </xf>
    <xf numFmtId="49" fontId="15" fillId="2" borderId="12" xfId="0" applyNumberFormat="1" applyFont="1" applyFill="1" applyBorder="1" applyAlignment="1">
      <alignment horizontal="center" vertical="top" wrapText="1"/>
    </xf>
    <xf numFmtId="0" fontId="13" fillId="2" borderId="22" xfId="0" applyFont="1" applyFill="1" applyBorder="1" applyAlignment="1">
      <alignment horizontal="center" vertical="top" wrapText="1"/>
    </xf>
    <xf numFmtId="0" fontId="13" fillId="2" borderId="23" xfId="0" applyFont="1" applyFill="1" applyBorder="1" applyAlignment="1">
      <alignment horizontal="center" vertical="top" wrapText="1"/>
    </xf>
    <xf numFmtId="0" fontId="13" fillId="2" borderId="15" xfId="0" applyFont="1" applyFill="1" applyBorder="1" applyAlignment="1">
      <alignment horizontal="center" vertical="top" wrapText="1"/>
    </xf>
    <xf numFmtId="0" fontId="16" fillId="2" borderId="2" xfId="0" applyFont="1" applyFill="1" applyBorder="1"/>
    <xf numFmtId="49" fontId="15" fillId="2" borderId="2" xfId="0" applyNumberFormat="1" applyFont="1" applyFill="1" applyBorder="1" applyAlignment="1">
      <alignment horizontal="center" vertical="top" wrapText="1" shrinkToFit="1"/>
    </xf>
    <xf numFmtId="0" fontId="13" fillId="2" borderId="13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3" fillId="2" borderId="25" xfId="0" applyFont="1" applyFill="1" applyBorder="1" applyAlignment="1">
      <alignment horizontal="center" vertical="top" wrapText="1"/>
    </xf>
    <xf numFmtId="0" fontId="16" fillId="2" borderId="53" xfId="0" applyFont="1" applyFill="1" applyBorder="1"/>
    <xf numFmtId="49" fontId="15" fillId="2" borderId="73" xfId="0" applyNumberFormat="1" applyFont="1" applyFill="1" applyBorder="1" applyAlignment="1">
      <alignment horizontal="center" vertical="top" wrapText="1" shrinkToFit="1"/>
    </xf>
    <xf numFmtId="0" fontId="13" fillId="2" borderId="54" xfId="0" applyFont="1" applyFill="1" applyBorder="1" applyAlignment="1">
      <alignment horizontal="center" vertical="top" wrapText="1"/>
    </xf>
    <xf numFmtId="0" fontId="13" fillId="2" borderId="55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49" fontId="13" fillId="2" borderId="12" xfId="0" applyNumberFormat="1" applyFont="1" applyFill="1" applyBorder="1" applyAlignment="1">
      <alignment horizontal="center" vertical="top" wrapText="1"/>
    </xf>
    <xf numFmtId="49" fontId="13" fillId="2" borderId="53" xfId="0" applyNumberFormat="1" applyFont="1" applyFill="1" applyBorder="1" applyAlignment="1">
      <alignment horizontal="center" vertical="top" wrapText="1"/>
    </xf>
    <xf numFmtId="0" fontId="1" fillId="2" borderId="6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top" wrapText="1" shrinkToFit="1"/>
    </xf>
    <xf numFmtId="49" fontId="13" fillId="2" borderId="3" xfId="0" applyNumberFormat="1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center"/>
    </xf>
    <xf numFmtId="49" fontId="13" fillId="2" borderId="33" xfId="0" applyNumberFormat="1" applyFont="1" applyFill="1" applyBorder="1" applyAlignment="1">
      <alignment horizontal="center" vertical="top" wrapText="1"/>
    </xf>
    <xf numFmtId="0" fontId="1" fillId="2" borderId="71" xfId="0" applyFont="1" applyFill="1" applyBorder="1" applyAlignment="1">
      <alignment horizontal="center" vertical="center"/>
    </xf>
    <xf numFmtId="49" fontId="13" fillId="2" borderId="50" xfId="0" applyNumberFormat="1" applyFont="1" applyFill="1" applyBorder="1" applyAlignment="1">
      <alignment horizontal="center" vertical="top" wrapText="1"/>
    </xf>
    <xf numFmtId="0" fontId="13" fillId="2" borderId="51" xfId="0" applyFont="1" applyFill="1" applyBorder="1" applyAlignment="1">
      <alignment horizontal="center" vertical="top" wrapText="1"/>
    </xf>
    <xf numFmtId="0" fontId="13" fillId="2" borderId="52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49" fontId="13" fillId="2" borderId="2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left" vertical="top" wrapText="1" shrinkToFit="1"/>
    </xf>
    <xf numFmtId="49" fontId="12" fillId="2" borderId="74" xfId="0" applyNumberFormat="1" applyFont="1" applyFill="1" applyBorder="1" applyAlignment="1">
      <alignment horizontal="left" vertical="top" wrapText="1" shrinkToFit="1"/>
    </xf>
    <xf numFmtId="49" fontId="13" fillId="2" borderId="74" xfId="0" applyNumberFormat="1" applyFont="1" applyFill="1" applyBorder="1" applyAlignment="1">
      <alignment horizontal="center" vertical="top" wrapText="1"/>
    </xf>
    <xf numFmtId="0" fontId="13" fillId="2" borderId="75" xfId="0" applyFont="1" applyFill="1" applyBorder="1" applyAlignment="1">
      <alignment horizontal="center" vertical="top" wrapText="1"/>
    </xf>
    <xf numFmtId="0" fontId="13" fillId="2" borderId="76" xfId="0" applyFont="1" applyFill="1" applyBorder="1" applyAlignment="1">
      <alignment horizontal="center" vertical="top" wrapText="1"/>
    </xf>
    <xf numFmtId="0" fontId="13" fillId="2" borderId="77" xfId="0" applyFont="1" applyFill="1" applyBorder="1" applyAlignment="1">
      <alignment horizontal="center" vertical="top" wrapText="1"/>
    </xf>
    <xf numFmtId="1" fontId="14" fillId="2" borderId="74" xfId="0" applyNumberFormat="1" applyFont="1" applyFill="1" applyBorder="1" applyAlignment="1">
      <alignment horizontal="center" vertical="top" wrapText="1"/>
    </xf>
    <xf numFmtId="0" fontId="13" fillId="2" borderId="61" xfId="0" applyFont="1" applyFill="1" applyBorder="1" applyAlignment="1">
      <alignment horizontal="center" vertical="top" wrapText="1"/>
    </xf>
    <xf numFmtId="0" fontId="13" fillId="2" borderId="62" xfId="0" applyFont="1" applyFill="1" applyBorder="1" applyAlignment="1">
      <alignment horizontal="center" vertical="top" wrapText="1"/>
    </xf>
    <xf numFmtId="0" fontId="13" fillId="2" borderId="63" xfId="0" applyFont="1" applyFill="1" applyBorder="1" applyAlignment="1">
      <alignment horizontal="center" vertical="top" wrapText="1"/>
    </xf>
    <xf numFmtId="1" fontId="14" fillId="2" borderId="2" xfId="0" applyNumberFormat="1" applyFont="1" applyFill="1" applyBorder="1" applyAlignment="1">
      <alignment horizontal="center" vertical="top" wrapText="1"/>
    </xf>
    <xf numFmtId="49" fontId="12" fillId="2" borderId="66" xfId="0" applyNumberFormat="1" applyFont="1" applyFill="1" applyBorder="1" applyAlignment="1">
      <alignment horizontal="left" vertical="top" wrapText="1" shrinkToFit="1"/>
    </xf>
    <xf numFmtId="49" fontId="13" fillId="2" borderId="66" xfId="0" applyNumberFormat="1" applyFont="1" applyFill="1" applyBorder="1" applyAlignment="1">
      <alignment horizontal="center" vertical="top" wrapText="1"/>
    </xf>
    <xf numFmtId="0" fontId="12" fillId="2" borderId="78" xfId="0" applyFont="1" applyFill="1" applyBorder="1" applyAlignment="1">
      <alignment horizontal="center" vertical="top" wrapText="1"/>
    </xf>
    <xf numFmtId="0" fontId="12" fillId="2" borderId="29" xfId="0" applyFont="1" applyFill="1" applyBorder="1" applyAlignment="1">
      <alignment horizontal="center" vertical="top" wrapText="1"/>
    </xf>
    <xf numFmtId="0" fontId="12" fillId="2" borderId="30" xfId="0" applyFont="1" applyFill="1" applyBorder="1" applyAlignment="1">
      <alignment horizontal="center" vertical="top" wrapText="1"/>
    </xf>
    <xf numFmtId="49" fontId="12" fillId="2" borderId="72" xfId="0" applyNumberFormat="1" applyFont="1" applyFill="1" applyBorder="1" applyAlignment="1">
      <alignment horizontal="left" vertical="top" wrapText="1" shrinkToFit="1"/>
    </xf>
    <xf numFmtId="49" fontId="13" fillId="2" borderId="72" xfId="0" applyNumberFormat="1" applyFont="1" applyFill="1" applyBorder="1" applyAlignment="1">
      <alignment horizontal="center" vertical="top" wrapText="1"/>
    </xf>
    <xf numFmtId="0" fontId="12" fillId="2" borderId="79" xfId="0" applyFont="1" applyFill="1" applyBorder="1" applyAlignment="1">
      <alignment horizontal="center" vertical="top" wrapText="1"/>
    </xf>
    <xf numFmtId="0" fontId="13" fillId="2" borderId="22" xfId="0" applyFont="1" applyFill="1" applyBorder="1" applyAlignment="1">
      <alignment horizontal="center" vertical="top" wrapText="1" shrinkToFit="1"/>
    </xf>
    <xf numFmtId="0" fontId="13" fillId="2" borderId="51" xfId="0" applyFont="1" applyFill="1" applyBorder="1" applyAlignment="1">
      <alignment horizontal="center" vertical="top" wrapText="1" shrinkToFit="1"/>
    </xf>
    <xf numFmtId="0" fontId="13" fillId="2" borderId="52" xfId="0" applyFont="1" applyFill="1" applyBorder="1" applyAlignment="1">
      <alignment horizontal="center" vertical="top" wrapText="1" shrinkToFit="1"/>
    </xf>
    <xf numFmtId="0" fontId="13" fillId="2" borderId="1" xfId="0" applyFont="1" applyFill="1" applyBorder="1" applyAlignment="1">
      <alignment horizontal="center" vertical="top" wrapText="1" shrinkToFit="1"/>
    </xf>
    <xf numFmtId="1" fontId="11" fillId="2" borderId="53" xfId="0" applyNumberFormat="1" applyFont="1" applyFill="1" applyBorder="1" applyAlignment="1">
      <alignment horizontal="center" vertical="top" wrapText="1"/>
    </xf>
    <xf numFmtId="0" fontId="13" fillId="2" borderId="62" xfId="0" applyFont="1" applyFill="1" applyBorder="1" applyAlignment="1">
      <alignment horizontal="center" vertical="top" wrapText="1" shrinkToFit="1"/>
    </xf>
    <xf numFmtId="0" fontId="13" fillId="2" borderId="62" xfId="0" applyFont="1" applyFill="1" applyBorder="1" applyAlignment="1">
      <alignment horizontal="center" vertical="center" wrapText="1" shrinkToFit="1"/>
    </xf>
    <xf numFmtId="0" fontId="13" fillId="2" borderId="63" xfId="0" applyFont="1" applyFill="1" applyBorder="1" applyAlignment="1">
      <alignment horizontal="center" vertical="top" wrapText="1" shrinkToFit="1"/>
    </xf>
    <xf numFmtId="0" fontId="13" fillId="2" borderId="52" xfId="0" applyFont="1" applyFill="1" applyBorder="1" applyAlignment="1">
      <alignment horizontal="center" vertical="center" wrapText="1" shrinkToFit="1"/>
    </xf>
    <xf numFmtId="0" fontId="12" fillId="2" borderId="14" xfId="0" applyFont="1" applyFill="1" applyBorder="1" applyAlignment="1">
      <alignment horizontal="center" vertical="center" wrapText="1" shrinkToFit="1"/>
    </xf>
    <xf numFmtId="0" fontId="12" fillId="2" borderId="55" xfId="0" applyFont="1" applyFill="1" applyBorder="1" applyAlignment="1">
      <alignment horizontal="center" vertical="center" wrapText="1" shrinkToFit="1"/>
    </xf>
    <xf numFmtId="0" fontId="13" fillId="2" borderId="5" xfId="0" applyFont="1" applyFill="1" applyBorder="1" applyAlignment="1">
      <alignment horizontal="center" vertical="top" wrapText="1" shrinkToFit="1"/>
    </xf>
    <xf numFmtId="0" fontId="12" fillId="2" borderId="52" xfId="0" applyFont="1" applyFill="1" applyBorder="1" applyAlignment="1">
      <alignment horizontal="center" vertical="center" wrapText="1" shrinkToFit="1"/>
    </xf>
    <xf numFmtId="0" fontId="13" fillId="2" borderId="80" xfId="0" applyFont="1" applyFill="1" applyBorder="1" applyAlignment="1">
      <alignment horizontal="center" vertical="top" wrapText="1" shrinkToFit="1"/>
    </xf>
    <xf numFmtId="0" fontId="13" fillId="2" borderId="50" xfId="0" applyFont="1" applyFill="1" applyBorder="1" applyAlignment="1">
      <alignment horizontal="center" vertical="top" wrapText="1" shrinkToFit="1"/>
    </xf>
    <xf numFmtId="0" fontId="12" fillId="2" borderId="81" xfId="0" applyFont="1" applyFill="1" applyBorder="1" applyAlignment="1">
      <alignment horizontal="center" vertical="top" wrapText="1" shrinkToFit="1"/>
    </xf>
    <xf numFmtId="0" fontId="12" fillId="2" borderId="23" xfId="0" applyFont="1" applyFill="1" applyBorder="1" applyAlignment="1">
      <alignment horizontal="center" vertical="center" wrapText="1" shrinkToFit="1"/>
    </xf>
    <xf numFmtId="0" fontId="13" fillId="2" borderId="55" xfId="0" applyFont="1" applyFill="1" applyBorder="1" applyAlignment="1">
      <alignment horizontal="center" vertical="top" wrapText="1" shrinkToFit="1"/>
    </xf>
    <xf numFmtId="0" fontId="13" fillId="2" borderId="55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left" vertical="top" wrapText="1"/>
    </xf>
    <xf numFmtId="49" fontId="12" fillId="2" borderId="83" xfId="0" applyNumberFormat="1" applyFont="1" applyFill="1" applyBorder="1" applyAlignment="1">
      <alignment horizontal="left" vertical="top" wrapText="1" shrinkToFit="1"/>
    </xf>
    <xf numFmtId="49" fontId="13" fillId="2" borderId="66" xfId="0" applyNumberFormat="1" applyFont="1" applyFill="1" applyBorder="1" applyAlignment="1">
      <alignment horizontal="center" vertical="top" wrapText="1" shrinkToFit="1"/>
    </xf>
    <xf numFmtId="1" fontId="11" fillId="2" borderId="84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/>
    </xf>
    <xf numFmtId="0" fontId="5" fillId="2" borderId="85" xfId="0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center" vertical="top" wrapText="1" shrinkToFit="1"/>
    </xf>
    <xf numFmtId="0" fontId="12" fillId="2" borderId="86" xfId="0" applyFont="1" applyFill="1" applyBorder="1" applyAlignment="1">
      <alignment horizontal="center" vertical="top" wrapText="1" shrinkToFit="1"/>
    </xf>
    <xf numFmtId="0" fontId="1" fillId="2" borderId="8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top" wrapText="1"/>
    </xf>
    <xf numFmtId="49" fontId="12" fillId="2" borderId="88" xfId="0" applyNumberFormat="1" applyFont="1" applyFill="1" applyBorder="1" applyAlignment="1">
      <alignment horizontal="left" vertical="top" wrapText="1" shrinkToFit="1"/>
    </xf>
    <xf numFmtId="49" fontId="13" fillId="2" borderId="68" xfId="0" applyNumberFormat="1" applyFont="1" applyFill="1" applyBorder="1" applyAlignment="1">
      <alignment horizontal="center" vertical="top" wrapText="1" shrinkToFit="1"/>
    </xf>
    <xf numFmtId="1" fontId="11" fillId="2" borderId="12" xfId="0" applyNumberFormat="1" applyFont="1" applyFill="1" applyBorder="1" applyAlignment="1">
      <alignment horizontal="center" vertical="top" wrapText="1" shrinkToFit="1"/>
    </xf>
    <xf numFmtId="1" fontId="11" fillId="2" borderId="50" xfId="0" applyNumberFormat="1" applyFont="1" applyFill="1" applyBorder="1" applyAlignment="1">
      <alignment horizontal="center" vertical="top" wrapText="1" shrinkToFit="1"/>
    </xf>
    <xf numFmtId="49" fontId="13" fillId="2" borderId="17" xfId="0" applyNumberFormat="1" applyFont="1" applyFill="1" applyBorder="1" applyAlignment="1">
      <alignment horizontal="center" vertical="top" wrapText="1" shrinkToFit="1"/>
    </xf>
    <xf numFmtId="0" fontId="12" fillId="2" borderId="69" xfId="0" applyFont="1" applyFill="1" applyBorder="1" applyAlignment="1">
      <alignment horizontal="center" vertical="top" wrapText="1" shrinkToFit="1"/>
    </xf>
    <xf numFmtId="0" fontId="12" fillId="2" borderId="70" xfId="0" applyFont="1" applyFill="1" applyBorder="1" applyAlignment="1">
      <alignment horizontal="center" vertical="top" wrapText="1" shrinkToFit="1"/>
    </xf>
    <xf numFmtId="0" fontId="12" fillId="2" borderId="71" xfId="0" applyFont="1" applyFill="1" applyBorder="1" applyAlignment="1">
      <alignment horizontal="center" vertical="top" wrapText="1" shrinkToFit="1"/>
    </xf>
    <xf numFmtId="49" fontId="12" fillId="2" borderId="17" xfId="0" applyNumberFormat="1" applyFont="1" applyFill="1" applyBorder="1" applyAlignment="1">
      <alignment horizontal="left" vertical="top" wrapText="1" shrinkToFit="1"/>
    </xf>
    <xf numFmtId="0" fontId="0" fillId="0" borderId="89" xfId="0" applyBorder="1"/>
    <xf numFmtId="0" fontId="1" fillId="2" borderId="90" xfId="0" applyFont="1" applyFill="1" applyBorder="1" applyAlignment="1">
      <alignment horizontal="center" vertical="center"/>
    </xf>
    <xf numFmtId="0" fontId="1" fillId="2" borderId="9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top" wrapText="1"/>
    </xf>
    <xf numFmtId="49" fontId="12" fillId="2" borderId="92" xfId="0" applyNumberFormat="1" applyFont="1" applyFill="1" applyBorder="1" applyAlignment="1">
      <alignment horizontal="left" vertical="top" wrapText="1" shrinkToFit="1"/>
    </xf>
    <xf numFmtId="0" fontId="12" fillId="2" borderId="93" xfId="0" applyFont="1" applyFill="1" applyBorder="1" applyAlignment="1">
      <alignment horizontal="center" vertical="top" wrapText="1" shrinkToFit="1"/>
    </xf>
    <xf numFmtId="0" fontId="1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49" fontId="12" fillId="2" borderId="94" xfId="0" applyNumberFormat="1" applyFont="1" applyFill="1" applyBorder="1" applyAlignment="1">
      <alignment horizontal="left" vertical="top" wrapText="1" shrinkToFit="1"/>
    </xf>
    <xf numFmtId="49" fontId="13" fillId="2" borderId="85" xfId="0" applyNumberFormat="1" applyFont="1" applyFill="1" applyBorder="1" applyAlignment="1">
      <alignment horizontal="center" vertical="top" wrapText="1" shrinkToFit="1"/>
    </xf>
    <xf numFmtId="0" fontId="12" fillId="2" borderId="95" xfId="0" applyFont="1" applyFill="1" applyBorder="1" applyAlignment="1">
      <alignment horizontal="center" vertical="top" wrapText="1" shrinkToFit="1"/>
    </xf>
    <xf numFmtId="49" fontId="12" fillId="2" borderId="96" xfId="0" applyNumberFormat="1" applyFont="1" applyFill="1" applyBorder="1" applyAlignment="1">
      <alignment horizontal="left" vertical="top" wrapText="1" shrinkToFit="1"/>
    </xf>
    <xf numFmtId="49" fontId="13" fillId="2" borderId="72" xfId="0" applyNumberFormat="1" applyFont="1" applyFill="1" applyBorder="1" applyAlignment="1">
      <alignment horizontal="center" vertical="top" wrapText="1" shrinkToFit="1"/>
    </xf>
    <xf numFmtId="49" fontId="12" fillId="2" borderId="97" xfId="0" applyNumberFormat="1" applyFont="1" applyFill="1" applyBorder="1" applyAlignment="1">
      <alignment horizontal="left" vertical="top" wrapText="1" shrinkToFit="1"/>
    </xf>
    <xf numFmtId="0" fontId="12" fillId="2" borderId="98" xfId="0" applyFont="1" applyFill="1" applyBorder="1" applyAlignment="1">
      <alignment horizontal="center" vertical="top" wrapText="1" shrinkToFit="1"/>
    </xf>
    <xf numFmtId="1" fontId="14" fillId="2" borderId="7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vertical="top" wrapText="1" shrinkToFit="1"/>
    </xf>
    <xf numFmtId="0" fontId="6" fillId="2" borderId="1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12" fillId="2" borderId="50" xfId="0" applyFont="1" applyFill="1" applyBorder="1" applyAlignment="1">
      <alignment vertical="top" wrapText="1" shrinkToFit="1"/>
    </xf>
    <xf numFmtId="0" fontId="6" fillId="2" borderId="50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vertical="top" wrapText="1"/>
    </xf>
    <xf numFmtId="0" fontId="2" fillId="2" borderId="18" xfId="0" applyFont="1" applyFill="1" applyBorder="1" applyAlignment="1">
      <alignment wrapText="1" shrinkToFit="1"/>
    </xf>
    <xf numFmtId="0" fontId="0" fillId="2" borderId="18" xfId="0" applyFill="1" applyBorder="1" applyAlignment="1">
      <alignment wrapText="1" shrinkToFit="1"/>
    </xf>
    <xf numFmtId="0" fontId="12" fillId="2" borderId="18" xfId="0" applyFont="1" applyFill="1" applyBorder="1" applyAlignment="1">
      <alignment vertical="top" wrapText="1" shrinkToFit="1"/>
    </xf>
    <xf numFmtId="49" fontId="13" fillId="2" borderId="84" xfId="0" applyNumberFormat="1" applyFont="1" applyFill="1" applyBorder="1" applyAlignment="1">
      <alignment horizontal="center" vertical="top" wrapText="1" shrinkToFit="1"/>
    </xf>
    <xf numFmtId="0" fontId="1" fillId="2" borderId="99" xfId="0" applyFont="1" applyFill="1" applyBorder="1" applyAlignment="1">
      <alignment horizontal="center" vertical="center"/>
    </xf>
    <xf numFmtId="0" fontId="2" fillId="2" borderId="27" xfId="0" applyFont="1" applyFill="1" applyBorder="1"/>
    <xf numFmtId="0" fontId="12" fillId="2" borderId="78" xfId="0" applyFont="1" applyFill="1" applyBorder="1" applyAlignment="1">
      <alignment horizontal="center" vertical="top" wrapText="1" shrinkToFit="1"/>
    </xf>
    <xf numFmtId="49" fontId="13" fillId="2" borderId="100" xfId="0" applyNumberFormat="1" applyFont="1" applyFill="1" applyBorder="1" applyAlignment="1">
      <alignment horizontal="center" vertical="top" wrapText="1" shrinkToFit="1"/>
    </xf>
    <xf numFmtId="0" fontId="12" fillId="2" borderId="101" xfId="0" applyFont="1" applyFill="1" applyBorder="1" applyAlignment="1">
      <alignment horizontal="center" vertical="top" wrapText="1" shrinkToFit="1"/>
    </xf>
    <xf numFmtId="1" fontId="11" fillId="2" borderId="73" xfId="0" applyNumberFormat="1" applyFont="1" applyFill="1" applyBorder="1" applyAlignment="1">
      <alignment horizontal="center" vertical="top" wrapText="1"/>
    </xf>
    <xf numFmtId="49" fontId="12" fillId="2" borderId="102" xfId="0" applyNumberFormat="1" applyFont="1" applyFill="1" applyBorder="1" applyAlignment="1">
      <alignment horizontal="left" vertical="top" wrapText="1" shrinkToFit="1"/>
    </xf>
    <xf numFmtId="49" fontId="13" fillId="2" borderId="97" xfId="0" applyNumberFormat="1" applyFont="1" applyFill="1" applyBorder="1" applyAlignment="1">
      <alignment horizontal="center" vertical="top" wrapText="1" shrinkToFit="1"/>
    </xf>
    <xf numFmtId="0" fontId="12" fillId="2" borderId="103" xfId="0" applyFont="1" applyFill="1" applyBorder="1" applyAlignment="1">
      <alignment horizontal="center" vertical="top" wrapText="1" shrinkToFit="1"/>
    </xf>
    <xf numFmtId="49" fontId="12" fillId="2" borderId="104" xfId="0" applyNumberFormat="1" applyFont="1" applyFill="1" applyBorder="1" applyAlignment="1">
      <alignment horizontal="left" vertical="top" wrapText="1" shrinkToFit="1"/>
    </xf>
    <xf numFmtId="49" fontId="13" fillId="2" borderId="92" xfId="0" applyNumberFormat="1" applyFont="1" applyFill="1" applyBorder="1" applyAlignment="1">
      <alignment horizontal="center" vertical="top" wrapText="1" shrinkToFit="1"/>
    </xf>
    <xf numFmtId="49" fontId="12" fillId="2" borderId="4" xfId="0" applyNumberFormat="1" applyFont="1" applyFill="1" applyBorder="1" applyAlignment="1">
      <alignment horizontal="left" vertical="top" wrapText="1" shrinkToFit="1"/>
    </xf>
    <xf numFmtId="49" fontId="13" fillId="2" borderId="105" xfId="0" applyNumberFormat="1" applyFont="1" applyFill="1" applyBorder="1" applyAlignment="1">
      <alignment horizontal="center" vertical="top" wrapText="1" shrinkToFit="1"/>
    </xf>
    <xf numFmtId="49" fontId="12" fillId="2" borderId="80" xfId="0" applyNumberFormat="1" applyFont="1" applyFill="1" applyBorder="1" applyAlignment="1">
      <alignment horizontal="left" vertical="top" wrapText="1" shrinkToFit="1"/>
    </xf>
    <xf numFmtId="49" fontId="13" fillId="2" borderId="96" xfId="0" applyNumberFormat="1" applyFont="1" applyFill="1" applyBorder="1" applyAlignment="1">
      <alignment horizontal="center" vertical="top" wrapText="1" shrinkToFit="1"/>
    </xf>
    <xf numFmtId="0" fontId="12" fillId="2" borderId="79" xfId="0" applyFont="1" applyFill="1" applyBorder="1" applyAlignment="1">
      <alignment horizontal="center" vertical="top" wrapText="1" shrinkToFit="1"/>
    </xf>
    <xf numFmtId="0" fontId="0" fillId="5" borderId="0" xfId="0" applyFill="1"/>
    <xf numFmtId="49" fontId="15" fillId="2" borderId="27" xfId="0" applyNumberFormat="1" applyFont="1" applyFill="1" applyBorder="1" applyAlignment="1">
      <alignment horizontal="center" vertical="top" wrapText="1" shrinkToFit="1"/>
    </xf>
    <xf numFmtId="49" fontId="15" fillId="2" borderId="50" xfId="0" applyNumberFormat="1" applyFont="1" applyFill="1" applyBorder="1" applyAlignment="1">
      <alignment horizontal="center" vertical="top" wrapText="1" shrinkToFit="1"/>
    </xf>
    <xf numFmtId="0" fontId="1" fillId="2" borderId="98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top"/>
    </xf>
    <xf numFmtId="0" fontId="12" fillId="2" borderId="27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12" fillId="2" borderId="53" xfId="0" applyFont="1" applyFill="1" applyBorder="1" applyAlignment="1">
      <alignment vertical="top"/>
    </xf>
    <xf numFmtId="0" fontId="12" fillId="2" borderId="27" xfId="0" applyFont="1" applyFill="1" applyBorder="1" applyAlignment="1">
      <alignment vertical="top" wrapText="1" shrinkToFit="1"/>
    </xf>
    <xf numFmtId="0" fontId="13" fillId="2" borderId="28" xfId="0" applyFont="1" applyFill="1" applyBorder="1" applyAlignment="1">
      <alignment horizontal="center" vertical="top" wrapText="1" shrinkToFit="1"/>
    </xf>
    <xf numFmtId="0" fontId="6" fillId="2" borderId="3" xfId="0" applyFont="1" applyFill="1" applyBorder="1" applyAlignment="1">
      <alignment horizontal="center" vertical="top" wrapText="1" shrinkToFit="1"/>
    </xf>
    <xf numFmtId="0" fontId="6" fillId="2" borderId="50" xfId="0" applyFont="1" applyFill="1" applyBorder="1" applyAlignment="1">
      <alignment horizontal="center" vertical="top" wrapText="1" shrinkToFit="1"/>
    </xf>
    <xf numFmtId="0" fontId="6" fillId="2" borderId="12" xfId="0" applyFont="1" applyFill="1" applyBorder="1" applyAlignment="1">
      <alignment horizontal="center" vertical="top" wrapText="1" shrinkToFit="1"/>
    </xf>
    <xf numFmtId="0" fontId="12" fillId="2" borderId="53" xfId="0" applyFont="1" applyFill="1" applyBorder="1" applyAlignment="1">
      <alignment vertical="top" wrapText="1" shrinkToFit="1"/>
    </xf>
    <xf numFmtId="0" fontId="13" fillId="2" borderId="54" xfId="0" applyFont="1" applyFill="1" applyBorder="1" applyAlignment="1">
      <alignment horizontal="center" vertical="top" wrapText="1" shrinkToFit="1"/>
    </xf>
    <xf numFmtId="49" fontId="13" fillId="2" borderId="2" xfId="0" applyNumberFormat="1" applyFont="1" applyFill="1" applyBorder="1" applyAlignment="1">
      <alignment horizontal="center" vertical="top"/>
    </xf>
    <xf numFmtId="0" fontId="13" fillId="2" borderId="28" xfId="0" applyFont="1" applyFill="1" applyBorder="1" applyAlignment="1">
      <alignment horizontal="center" vertical="top"/>
    </xf>
    <xf numFmtId="0" fontId="13" fillId="2" borderId="29" xfId="0" applyFont="1" applyFill="1" applyBorder="1" applyAlignment="1">
      <alignment horizontal="center" vertical="top"/>
    </xf>
    <xf numFmtId="0" fontId="13" fillId="2" borderId="30" xfId="0" applyFont="1" applyFill="1" applyBorder="1" applyAlignment="1">
      <alignment horizontal="center" vertical="top"/>
    </xf>
    <xf numFmtId="0" fontId="6" fillId="2" borderId="27" xfId="0" applyFont="1" applyFill="1" applyBorder="1" applyAlignment="1">
      <alignment horizontal="center" vertical="top"/>
    </xf>
    <xf numFmtId="0" fontId="12" fillId="2" borderId="50" xfId="0" applyFont="1" applyFill="1" applyBorder="1" applyAlignment="1">
      <alignment vertical="top"/>
    </xf>
    <xf numFmtId="49" fontId="13" fillId="2" borderId="50" xfId="0" applyNumberFormat="1" applyFont="1" applyFill="1" applyBorder="1" applyAlignment="1">
      <alignment horizontal="center" vertical="top"/>
    </xf>
    <xf numFmtId="0" fontId="13" fillId="2" borderId="51" xfId="0" applyFont="1" applyFill="1" applyBorder="1" applyAlignment="1">
      <alignment horizontal="center" vertical="top"/>
    </xf>
    <xf numFmtId="0" fontId="13" fillId="2" borderId="52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6" fillId="2" borderId="50" xfId="0" applyFont="1" applyFill="1" applyBorder="1" applyAlignment="1">
      <alignment horizontal="center" vertical="top"/>
    </xf>
    <xf numFmtId="0" fontId="12" fillId="2" borderId="18" xfId="0" applyFont="1" applyFill="1" applyBorder="1" applyAlignment="1">
      <alignment vertical="top"/>
    </xf>
    <xf numFmtId="0" fontId="12" fillId="2" borderId="2" xfId="0" applyFont="1" applyFill="1" applyBorder="1" applyAlignment="1">
      <alignment vertical="top" wrapText="1" shrinkToFit="1"/>
    </xf>
    <xf numFmtId="0" fontId="6" fillId="2" borderId="27" xfId="0" applyFont="1" applyFill="1" applyBorder="1" applyAlignment="1">
      <alignment horizontal="center" vertical="top" wrapText="1" shrinkToFit="1"/>
    </xf>
    <xf numFmtId="0" fontId="5" fillId="2" borderId="3" xfId="0" applyFont="1" applyFill="1" applyBorder="1" applyAlignment="1">
      <alignment horizontal="left" vertical="top" wrapText="1" shrinkToFit="1"/>
    </xf>
    <xf numFmtId="0" fontId="6" fillId="2" borderId="27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top" wrapText="1" shrinkToFit="1"/>
    </xf>
    <xf numFmtId="0" fontId="12" fillId="2" borderId="106" xfId="0" applyFont="1" applyFill="1" applyBorder="1" applyAlignment="1">
      <alignment vertical="top" wrapText="1" shrinkToFit="1"/>
    </xf>
    <xf numFmtId="49" fontId="13" fillId="2" borderId="106" xfId="0" applyNumberFormat="1" applyFont="1" applyFill="1" applyBorder="1" applyAlignment="1">
      <alignment horizontal="center" vertical="top" wrapText="1" shrinkToFit="1"/>
    </xf>
    <xf numFmtId="0" fontId="13" fillId="2" borderId="107" xfId="0" applyFont="1" applyFill="1" applyBorder="1" applyAlignment="1">
      <alignment horizontal="center" vertical="top" wrapText="1" shrinkToFit="1"/>
    </xf>
    <xf numFmtId="0" fontId="13" fillId="2" borderId="108" xfId="0" applyFont="1" applyFill="1" applyBorder="1" applyAlignment="1">
      <alignment horizontal="center" vertical="top" wrapText="1" shrinkToFit="1"/>
    </xf>
    <xf numFmtId="0" fontId="13" fillId="2" borderId="109" xfId="0" applyFont="1" applyFill="1" applyBorder="1" applyAlignment="1">
      <alignment horizontal="center" vertical="top" wrapText="1" shrinkToFit="1"/>
    </xf>
    <xf numFmtId="0" fontId="6" fillId="2" borderId="5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top" wrapText="1" shrinkToFit="1"/>
    </xf>
    <xf numFmtId="0" fontId="12" fillId="2" borderId="6" xfId="0" applyFont="1" applyFill="1" applyBorder="1" applyAlignment="1">
      <alignment vertical="top" wrapText="1" shrinkToFit="1"/>
    </xf>
    <xf numFmtId="49" fontId="13" fillId="2" borderId="6" xfId="0" applyNumberFormat="1" applyFont="1" applyFill="1" applyBorder="1" applyAlignment="1">
      <alignment horizontal="center" vertical="top" wrapText="1" shrinkToFit="1"/>
    </xf>
    <xf numFmtId="0" fontId="17" fillId="2" borderId="6" xfId="0" applyFont="1" applyFill="1" applyBorder="1" applyAlignment="1">
      <alignment horizontal="center" vertical="top" wrapText="1" shrinkToFit="1"/>
    </xf>
    <xf numFmtId="1" fontId="14" fillId="2" borderId="6" xfId="0" applyNumberFormat="1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right" vertical="top" wrapText="1" shrinkToFit="1"/>
    </xf>
    <xf numFmtId="49" fontId="17" fillId="2" borderId="6" xfId="0" applyNumberFormat="1" applyFont="1" applyFill="1" applyBorder="1" applyAlignment="1">
      <alignment horizontal="center" vertical="top" wrapText="1" shrinkToFit="1"/>
    </xf>
    <xf numFmtId="1" fontId="18" fillId="2" borderId="6" xfId="0" applyNumberFormat="1" applyFont="1" applyFill="1" applyBorder="1" applyAlignment="1">
      <alignment horizontal="center" vertical="top" wrapText="1"/>
    </xf>
    <xf numFmtId="0" fontId="0" fillId="2" borderId="64" xfId="0" applyFill="1" applyBorder="1"/>
    <xf numFmtId="0" fontId="0" fillId="2" borderId="10" xfId="0" applyFill="1" applyBorder="1"/>
    <xf numFmtId="0" fontId="1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13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1" fontId="17" fillId="2" borderId="0" xfId="0" applyNumberFormat="1" applyFont="1" applyFill="1" applyAlignment="1">
      <alignment horizontal="center"/>
    </xf>
    <xf numFmtId="1" fontId="1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0" fillId="3" borderId="0" xfId="0" applyFill="1" applyAlignment="1">
      <alignment horizontal="center"/>
    </xf>
    <xf numFmtId="0" fontId="20" fillId="3" borderId="110" xfId="0" applyFont="1" applyFill="1" applyBorder="1" applyAlignment="1">
      <alignment horizontal="center" vertical="top" wrapText="1"/>
    </xf>
    <xf numFmtId="0" fontId="6" fillId="3" borderId="110" xfId="0" applyFont="1" applyFill="1" applyBorder="1" applyAlignment="1">
      <alignment horizontal="center" wrapText="1"/>
    </xf>
    <xf numFmtId="0" fontId="1" fillId="3" borderId="110" xfId="0" applyFont="1" applyFill="1" applyBorder="1" applyAlignment="1">
      <alignment horizontal="center" wrapText="1"/>
    </xf>
    <xf numFmtId="0" fontId="1" fillId="3" borderId="112" xfId="0" applyFont="1" applyFill="1" applyBorder="1" applyAlignment="1">
      <alignment horizontal="center" wrapText="1"/>
    </xf>
    <xf numFmtId="0" fontId="6" fillId="3" borderId="41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9" fillId="3" borderId="110" xfId="0" applyFont="1" applyFill="1" applyBorder="1" applyAlignment="1">
      <alignment horizontal="center" vertical="top" wrapText="1"/>
    </xf>
    <xf numFmtId="0" fontId="17" fillId="3" borderId="110" xfId="0" applyFont="1" applyFill="1" applyBorder="1" applyAlignment="1">
      <alignment horizontal="center" vertical="top" wrapText="1"/>
    </xf>
    <xf numFmtId="0" fontId="17" fillId="3" borderId="110" xfId="0" applyFont="1" applyFill="1" applyBorder="1" applyAlignment="1">
      <alignment vertical="top" wrapText="1"/>
    </xf>
    <xf numFmtId="0" fontId="13" fillId="3" borderId="110" xfId="0" applyFont="1" applyFill="1" applyBorder="1" applyAlignment="1">
      <alignment vertical="top" wrapText="1"/>
    </xf>
    <xf numFmtId="0" fontId="11" fillId="3" borderId="110" xfId="0" applyFont="1" applyFill="1" applyBorder="1" applyAlignment="1">
      <alignment horizontal="center" vertical="top" wrapText="1"/>
    </xf>
    <xf numFmtId="0" fontId="13" fillId="3" borderId="110" xfId="0" applyFont="1" applyFill="1" applyBorder="1" applyAlignment="1">
      <alignment horizontal="left" vertical="top" wrapText="1"/>
    </xf>
    <xf numFmtId="0" fontId="17" fillId="3" borderId="110" xfId="0" applyFont="1" applyFill="1" applyBorder="1" applyAlignment="1">
      <alignment horizontal="left" vertical="top" wrapText="1"/>
    </xf>
    <xf numFmtId="0" fontId="18" fillId="3" borderId="110" xfId="0" applyFont="1" applyFill="1" applyBorder="1" applyAlignment="1">
      <alignment horizontal="center" vertical="top" wrapText="1"/>
    </xf>
    <xf numFmtId="0" fontId="24" fillId="3" borderId="110" xfId="0" applyFont="1" applyFill="1" applyBorder="1" applyAlignment="1">
      <alignment horizontal="right" vertical="top" wrapText="1"/>
    </xf>
    <xf numFmtId="0" fontId="25" fillId="3" borderId="110" xfId="0" applyFont="1" applyFill="1" applyBorder="1" applyAlignment="1">
      <alignment horizontal="right" vertical="top" wrapText="1"/>
    </xf>
    <xf numFmtId="0" fontId="11" fillId="3" borderId="110" xfId="0" applyFont="1" applyFill="1" applyBorder="1" applyAlignment="1">
      <alignment vertical="top" wrapText="1"/>
    </xf>
    <xf numFmtId="0" fontId="24" fillId="3" borderId="110" xfId="0" applyFont="1" applyFill="1" applyBorder="1" applyAlignment="1">
      <alignment horizontal="center" vertical="top" wrapText="1"/>
    </xf>
    <xf numFmtId="0" fontId="17" fillId="3" borderId="114" xfId="0" applyFont="1" applyFill="1" applyBorder="1" applyAlignment="1">
      <alignment horizontal="center" vertical="top" wrapText="1"/>
    </xf>
    <xf numFmtId="0" fontId="26" fillId="3" borderId="110" xfId="0" applyFont="1" applyFill="1" applyBorder="1" applyAlignment="1">
      <alignment horizontal="center" vertical="top" wrapText="1"/>
    </xf>
    <xf numFmtId="0" fontId="17" fillId="3" borderId="110" xfId="0" applyFont="1" applyFill="1" applyBorder="1" applyAlignment="1">
      <alignment horizontal="center" wrapText="1"/>
    </xf>
    <xf numFmtId="0" fontId="27" fillId="3" borderId="110" xfId="0" applyFont="1" applyFill="1" applyBorder="1" applyAlignment="1">
      <alignment horizontal="center" vertical="top" wrapText="1"/>
    </xf>
    <xf numFmtId="0" fontId="13" fillId="3" borderId="110" xfId="0" applyFont="1" applyFill="1" applyBorder="1" applyAlignment="1">
      <alignment horizontal="center" vertical="top" wrapText="1"/>
    </xf>
    <xf numFmtId="0" fontId="17" fillId="2" borderId="110" xfId="0" applyFont="1" applyFill="1" applyBorder="1" applyAlignment="1">
      <alignment horizontal="left" vertical="top" wrapText="1"/>
    </xf>
    <xf numFmtId="0" fontId="17" fillId="2" borderId="110" xfId="0" applyFont="1" applyFill="1" applyBorder="1" applyAlignment="1">
      <alignment vertical="top" wrapText="1"/>
    </xf>
    <xf numFmtId="0" fontId="6" fillId="3" borderId="110" xfId="0" applyFont="1" applyFill="1" applyBorder="1" applyAlignment="1">
      <alignment horizontal="center" vertical="center" wrapText="1"/>
    </xf>
    <xf numFmtId="0" fontId="17" fillId="3" borderId="110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26" fillId="3" borderId="110" xfId="0" applyFont="1" applyFill="1" applyBorder="1" applyAlignment="1">
      <alignment horizontal="center" vertical="center" wrapText="1"/>
    </xf>
    <xf numFmtId="0" fontId="19" fillId="3" borderId="110" xfId="0" applyFont="1" applyFill="1" applyBorder="1" applyAlignment="1">
      <alignment horizontal="right" vertical="top" wrapText="1"/>
    </xf>
    <xf numFmtId="0" fontId="1" fillId="3" borderId="110" xfId="0" applyFont="1" applyFill="1" applyBorder="1" applyAlignment="1">
      <alignment horizontal="right" vertical="top" wrapText="1"/>
    </xf>
    <xf numFmtId="0" fontId="20" fillId="3" borderId="110" xfId="0" applyFont="1" applyFill="1" applyBorder="1" applyAlignment="1">
      <alignment horizontal="right" vertical="top" wrapText="1"/>
    </xf>
    <xf numFmtId="0" fontId="20" fillId="3" borderId="110" xfId="0" applyFont="1" applyFill="1" applyBorder="1" applyAlignment="1">
      <alignment vertical="top" wrapText="1"/>
    </xf>
    <xf numFmtId="0" fontId="28" fillId="3" borderId="110" xfId="0" applyFont="1" applyFill="1" applyBorder="1" applyAlignment="1">
      <alignment horizontal="center" vertical="top" wrapText="1"/>
    </xf>
    <xf numFmtId="0" fontId="29" fillId="3" borderId="0" xfId="0" applyFont="1" applyFill="1"/>
    <xf numFmtId="0" fontId="20" fillId="4" borderId="0" xfId="0" applyFont="1" applyFill="1" applyAlignment="1">
      <alignment wrapText="1"/>
    </xf>
    <xf numFmtId="0" fontId="30" fillId="3" borderId="110" xfId="0" applyFont="1" applyFill="1" applyBorder="1" applyAlignment="1">
      <alignment horizontal="center" vertical="center" wrapText="1"/>
    </xf>
    <xf numFmtId="0" fontId="31" fillId="4" borderId="0" xfId="0" applyFont="1" applyFill="1"/>
    <xf numFmtId="0" fontId="30" fillId="3" borderId="110" xfId="0" applyFont="1" applyFill="1" applyBorder="1" applyAlignment="1">
      <alignment horizontal="center" vertical="top" wrapText="1"/>
    </xf>
    <xf numFmtId="0" fontId="32" fillId="4" borderId="0" xfId="0" applyFont="1" applyFill="1"/>
    <xf numFmtId="0" fontId="15" fillId="3" borderId="110" xfId="0" applyFont="1" applyFill="1" applyBorder="1" applyAlignment="1">
      <alignment horizontal="center" vertical="top" wrapText="1"/>
    </xf>
    <xf numFmtId="0" fontId="15" fillId="3" borderId="110" xfId="0" applyFont="1" applyFill="1" applyBorder="1" applyAlignment="1">
      <alignment vertical="top" wrapText="1"/>
    </xf>
    <xf numFmtId="0" fontId="33" fillId="3" borderId="110" xfId="0" applyFont="1" applyFill="1" applyBorder="1" applyAlignment="1">
      <alignment horizontal="center" wrapText="1"/>
    </xf>
    <xf numFmtId="0" fontId="15" fillId="3" borderId="110" xfId="0" applyFont="1" applyFill="1" applyBorder="1" applyAlignment="1">
      <alignment horizontal="left" vertical="top" wrapText="1"/>
    </xf>
    <xf numFmtId="0" fontId="13" fillId="4" borderId="0" xfId="0" applyFont="1" applyFill="1"/>
    <xf numFmtId="0" fontId="15" fillId="3" borderId="110" xfId="0" applyFont="1" applyFill="1" applyBorder="1" applyAlignment="1">
      <alignment horizontal="center" wrapText="1"/>
    </xf>
    <xf numFmtId="0" fontId="15" fillId="3" borderId="112" xfId="0" applyFont="1" applyFill="1" applyBorder="1" applyAlignment="1">
      <alignment vertical="top" wrapText="1"/>
    </xf>
    <xf numFmtId="0" fontId="15" fillId="4" borderId="110" xfId="0" applyFont="1" applyFill="1" applyBorder="1"/>
    <xf numFmtId="0" fontId="15" fillId="4" borderId="110" xfId="0" applyFont="1" applyFill="1" applyBorder="1" applyAlignment="1">
      <alignment horizontal="center"/>
    </xf>
    <xf numFmtId="0" fontId="15" fillId="3" borderId="114" xfId="0" applyFont="1" applyFill="1" applyBorder="1" applyAlignment="1">
      <alignment horizontal="center" wrapText="1"/>
    </xf>
    <xf numFmtId="0" fontId="33" fillId="3" borderId="110" xfId="0" applyFont="1" applyFill="1" applyBorder="1" applyAlignment="1">
      <alignment horizontal="right" vertical="top" wrapText="1"/>
    </xf>
    <xf numFmtId="0" fontId="33" fillId="3" borderId="110" xfId="0" applyFont="1" applyFill="1" applyBorder="1" applyAlignment="1">
      <alignment horizontal="center" vertical="top" wrapText="1"/>
    </xf>
    <xf numFmtId="0" fontId="25" fillId="3" borderId="110" xfId="0" applyFont="1" applyFill="1" applyBorder="1" applyAlignment="1">
      <alignment horizontal="center" vertical="top" wrapText="1"/>
    </xf>
    <xf numFmtId="0" fontId="34" fillId="3" borderId="110" xfId="0" applyFont="1" applyFill="1" applyBorder="1" applyAlignment="1">
      <alignment horizontal="center" wrapText="1"/>
    </xf>
    <xf numFmtId="0" fontId="35" fillId="3" borderId="110" xfId="0" applyFont="1" applyFill="1" applyBorder="1" applyAlignment="1">
      <alignment horizontal="center" wrapText="1"/>
    </xf>
    <xf numFmtId="0" fontId="36" fillId="3" borderId="110" xfId="0" applyFont="1" applyFill="1" applyBorder="1" applyAlignment="1">
      <alignment horizontal="center" wrapText="1"/>
    </xf>
    <xf numFmtId="0" fontId="15" fillId="3" borderId="111" xfId="0" applyFont="1" applyFill="1" applyBorder="1" applyAlignment="1">
      <alignment horizontal="center" wrapText="1"/>
    </xf>
    <xf numFmtId="0" fontId="13" fillId="3" borderId="0" xfId="0" applyFont="1" applyFill="1"/>
    <xf numFmtId="0" fontId="13" fillId="3" borderId="114" xfId="0" applyFont="1" applyFill="1" applyBorder="1" applyAlignment="1">
      <alignment horizontal="center" wrapText="1"/>
    </xf>
    <xf numFmtId="0" fontId="15" fillId="3" borderId="113" xfId="0" applyFont="1" applyFill="1" applyBorder="1" applyAlignment="1">
      <alignment vertical="top" wrapText="1"/>
    </xf>
    <xf numFmtId="0" fontId="15" fillId="6" borderId="110" xfId="0" applyFont="1" applyFill="1" applyBorder="1" applyAlignment="1">
      <alignment vertical="top" wrapText="1"/>
    </xf>
    <xf numFmtId="0" fontId="15" fillId="6" borderId="110" xfId="0" applyFont="1" applyFill="1" applyBorder="1" applyAlignment="1">
      <alignment horizontal="center" vertical="top" wrapText="1"/>
    </xf>
    <xf numFmtId="0" fontId="33" fillId="6" borderId="110" xfId="0" applyFont="1" applyFill="1" applyBorder="1" applyAlignment="1">
      <alignment horizontal="center" vertical="top" wrapText="1"/>
    </xf>
    <xf numFmtId="0" fontId="29" fillId="0" borderId="0" xfId="0" applyFont="1"/>
    <xf numFmtId="0" fontId="13" fillId="3" borderId="112" xfId="0" applyFont="1" applyFill="1" applyBorder="1" applyAlignment="1">
      <alignment vertical="top" wrapText="1"/>
    </xf>
    <xf numFmtId="0" fontId="32" fillId="2" borderId="0" xfId="0" applyFont="1" applyFill="1"/>
    <xf numFmtId="0" fontId="15" fillId="2" borderId="110" xfId="0" applyFont="1" applyFill="1" applyBorder="1" applyAlignment="1">
      <alignment horizontal="center" vertical="top" wrapText="1"/>
    </xf>
    <xf numFmtId="0" fontId="15" fillId="2" borderId="110" xfId="0" applyFont="1" applyFill="1" applyBorder="1" applyAlignment="1">
      <alignment horizontal="left" vertical="top" wrapText="1"/>
    </xf>
    <xf numFmtId="0" fontId="13" fillId="2" borderId="110" xfId="0" applyFont="1" applyFill="1" applyBorder="1" applyAlignment="1">
      <alignment horizontal="left" vertical="top" wrapText="1"/>
    </xf>
    <xf numFmtId="0" fontId="33" fillId="2" borderId="110" xfId="0" applyFont="1" applyFill="1" applyBorder="1" applyAlignment="1">
      <alignment horizontal="center" wrapText="1"/>
    </xf>
    <xf numFmtId="0" fontId="15" fillId="3" borderId="110" xfId="0" applyFont="1" applyFill="1" applyBorder="1" applyAlignment="1">
      <alignment horizontal="left" wrapText="1"/>
    </xf>
    <xf numFmtId="0" fontId="15" fillId="3" borderId="114" xfId="0" applyFont="1" applyFill="1" applyBorder="1" applyAlignment="1">
      <alignment horizontal="center" vertical="top" wrapText="1"/>
    </xf>
    <xf numFmtId="0" fontId="33" fillId="3" borderId="114" xfId="0" applyFont="1" applyFill="1" applyBorder="1" applyAlignment="1">
      <alignment horizontal="right" vertical="top" wrapText="1"/>
    </xf>
    <xf numFmtId="0" fontId="33" fillId="3" borderId="114" xfId="0" applyFont="1" applyFill="1" applyBorder="1" applyAlignment="1">
      <alignment horizontal="center" wrapText="1"/>
    </xf>
    <xf numFmtId="0" fontId="33" fillId="3" borderId="114" xfId="0" applyFont="1" applyFill="1" applyBorder="1" applyAlignment="1">
      <alignment horizontal="center" vertical="top" wrapText="1"/>
    </xf>
    <xf numFmtId="0" fontId="30" fillId="3" borderId="110" xfId="0" applyFont="1" applyFill="1" applyBorder="1" applyAlignment="1">
      <alignment horizontal="right" vertical="top" wrapText="1"/>
    </xf>
    <xf numFmtId="0" fontId="33" fillId="3" borderId="110" xfId="0" applyFont="1" applyFill="1" applyBorder="1" applyAlignment="1">
      <alignment vertical="top" wrapText="1"/>
    </xf>
    <xf numFmtId="0" fontId="0" fillId="3" borderId="35" xfId="0" applyFill="1" applyBorder="1"/>
    <xf numFmtId="0" fontId="1" fillId="3" borderId="110" xfId="0" applyFont="1" applyFill="1" applyBorder="1" applyAlignment="1">
      <alignment horizontal="center" vertical="center" wrapText="1"/>
    </xf>
    <xf numFmtId="0" fontId="11" fillId="3" borderId="116" xfId="0" applyFont="1" applyFill="1" applyBorder="1" applyAlignment="1">
      <alignment horizontal="center" wrapText="1"/>
    </xf>
    <xf numFmtId="0" fontId="24" fillId="3" borderId="116" xfId="0" applyFont="1" applyFill="1" applyBorder="1" applyAlignment="1">
      <alignment horizontal="center" wrapText="1"/>
    </xf>
    <xf numFmtId="0" fontId="17" fillId="3" borderId="112" xfId="0" applyFont="1" applyFill="1" applyBorder="1" applyAlignment="1">
      <alignment vertical="top" wrapText="1"/>
    </xf>
    <xf numFmtId="0" fontId="17" fillId="3" borderId="117" xfId="0" applyFont="1" applyFill="1" applyBorder="1" applyAlignment="1">
      <alignment vertical="top" wrapText="1"/>
    </xf>
    <xf numFmtId="0" fontId="12" fillId="3" borderId="110" xfId="0" applyFont="1" applyFill="1" applyBorder="1" applyAlignment="1">
      <alignment horizontal="center" vertical="top" wrapText="1"/>
    </xf>
    <xf numFmtId="0" fontId="11" fillId="3" borderId="116" xfId="0" applyFont="1" applyFill="1" applyBorder="1" applyAlignment="1">
      <alignment horizontal="center" vertical="top" wrapText="1"/>
    </xf>
    <xf numFmtId="0" fontId="12" fillId="3" borderId="114" xfId="0" applyFont="1" applyFill="1" applyBorder="1" applyAlignment="1">
      <alignment horizontal="center" vertical="top" wrapText="1"/>
    </xf>
    <xf numFmtId="0" fontId="26" fillId="3" borderId="110" xfId="0" applyFont="1" applyFill="1" applyBorder="1" applyAlignment="1">
      <alignment horizontal="center" wrapText="1"/>
    </xf>
    <xf numFmtId="0" fontId="24" fillId="3" borderId="116" xfId="0" applyFont="1" applyFill="1" applyBorder="1" applyAlignment="1">
      <alignment horizontal="center" vertical="top" wrapText="1"/>
    </xf>
    <xf numFmtId="0" fontId="17" fillId="3" borderId="113" xfId="0" applyFont="1" applyFill="1" applyBorder="1" applyAlignment="1">
      <alignment horizontal="center" wrapText="1"/>
    </xf>
    <xf numFmtId="0" fontId="26" fillId="3" borderId="116" xfId="0" applyFont="1" applyFill="1" applyBorder="1" applyAlignment="1">
      <alignment horizontal="center" vertical="center" wrapText="1"/>
    </xf>
    <xf numFmtId="0" fontId="17" fillId="2" borderId="110" xfId="0" applyFont="1" applyFill="1" applyBorder="1" applyAlignment="1">
      <alignment horizontal="center" vertical="top" wrapText="1"/>
    </xf>
    <xf numFmtId="0" fontId="13" fillId="2" borderId="110" xfId="0" applyFont="1" applyFill="1" applyBorder="1" applyAlignment="1">
      <alignment vertical="top" wrapText="1"/>
    </xf>
    <xf numFmtId="0" fontId="11" fillId="2" borderId="116" xfId="0" applyFont="1" applyFill="1" applyBorder="1" applyAlignment="1">
      <alignment horizontal="center" wrapText="1"/>
    </xf>
    <xf numFmtId="0" fontId="26" fillId="3" borderId="116" xfId="0" applyFont="1" applyFill="1" applyBorder="1" applyAlignment="1">
      <alignment horizontal="center" wrapText="1"/>
    </xf>
    <xf numFmtId="0" fontId="37" fillId="3" borderId="110" xfId="0" applyFont="1" applyFill="1" applyBorder="1" applyAlignment="1">
      <alignment vertical="top" wrapText="1"/>
    </xf>
    <xf numFmtId="0" fontId="17" fillId="3" borderId="112" xfId="0" applyFont="1" applyFill="1" applyBorder="1" applyAlignment="1">
      <alignment horizontal="left" vertical="top" wrapText="1"/>
    </xf>
    <xf numFmtId="0" fontId="37" fillId="3" borderId="110" xfId="0" applyFont="1" applyFill="1" applyBorder="1" applyAlignment="1">
      <alignment horizontal="center" vertical="top" wrapText="1"/>
    </xf>
    <xf numFmtId="0" fontId="11" fillId="3" borderId="110" xfId="0" applyFont="1" applyFill="1" applyBorder="1" applyAlignment="1">
      <alignment horizontal="center" wrapText="1"/>
    </xf>
    <xf numFmtId="0" fontId="17" fillId="3" borderId="0" xfId="0" applyFont="1" applyFill="1" applyAlignment="1">
      <alignment horizontal="left" vertical="top" wrapText="1"/>
    </xf>
    <xf numFmtId="0" fontId="0" fillId="3" borderId="102" xfId="0" applyFill="1" applyBorder="1"/>
    <xf numFmtId="0" fontId="0" fillId="3" borderId="110" xfId="0" applyFill="1" applyBorder="1" applyAlignment="1">
      <alignment horizontal="center"/>
    </xf>
    <xf numFmtId="0" fontId="0" fillId="3" borderId="110" xfId="0" applyFill="1" applyBorder="1"/>
    <xf numFmtId="0" fontId="38" fillId="3" borderId="110" xfId="0" applyFont="1" applyFill="1" applyBorder="1"/>
    <xf numFmtId="0" fontId="24" fillId="3" borderId="112" xfId="0" applyFont="1" applyFill="1" applyBorder="1" applyAlignment="1">
      <alignment horizontal="center" wrapText="1"/>
    </xf>
    <xf numFmtId="0" fontId="24" fillId="3" borderId="119" xfId="0" applyFont="1" applyFill="1" applyBorder="1" applyAlignment="1">
      <alignment horizontal="center" wrapText="1"/>
    </xf>
    <xf numFmtId="0" fontId="4" fillId="3" borderId="110" xfId="0" applyFont="1" applyFill="1" applyBorder="1" applyAlignment="1">
      <alignment horizontal="right" vertical="top" wrapText="1"/>
    </xf>
    <xf numFmtId="0" fontId="6" fillId="3" borderId="112" xfId="0" applyFont="1" applyFill="1" applyBorder="1" applyAlignment="1">
      <alignment horizontal="center" vertical="center" wrapText="1"/>
    </xf>
    <xf numFmtId="0" fontId="13" fillId="3" borderId="110" xfId="0" applyFont="1" applyFill="1" applyBorder="1" applyAlignment="1">
      <alignment horizontal="center" vertical="center" wrapText="1"/>
    </xf>
    <xf numFmtId="0" fontId="17" fillId="3" borderId="111" xfId="0" applyFont="1" applyFill="1" applyBorder="1" applyAlignment="1">
      <alignment vertical="top" wrapText="1"/>
    </xf>
    <xf numFmtId="0" fontId="17" fillId="3" borderId="111" xfId="0" applyFont="1" applyFill="1" applyBorder="1" applyAlignment="1">
      <alignment horizontal="center" vertical="top" wrapText="1"/>
    </xf>
    <xf numFmtId="0" fontId="24" fillId="3" borderId="111" xfId="0" applyFont="1" applyFill="1" applyBorder="1" applyAlignment="1">
      <alignment horizontal="right" vertical="top" wrapText="1"/>
    </xf>
    <xf numFmtId="0" fontId="11" fillId="3" borderId="111" xfId="0" applyFont="1" applyFill="1" applyBorder="1" applyAlignment="1">
      <alignment horizontal="center" wrapText="1"/>
    </xf>
    <xf numFmtId="0" fontId="24" fillId="3" borderId="111" xfId="0" applyFont="1" applyFill="1" applyBorder="1" applyAlignment="1">
      <alignment horizontal="center" wrapText="1"/>
    </xf>
    <xf numFmtId="0" fontId="13" fillId="3" borderId="110" xfId="0" applyFont="1" applyFill="1" applyBorder="1" applyAlignment="1">
      <alignment horizontal="center" wrapText="1"/>
    </xf>
    <xf numFmtId="0" fontId="24" fillId="3" borderId="110" xfId="0" applyFont="1" applyFill="1" applyBorder="1" applyAlignment="1">
      <alignment horizontal="center" wrapText="1"/>
    </xf>
    <xf numFmtId="0" fontId="0" fillId="3" borderId="114" xfId="0" applyFill="1" applyBorder="1" applyAlignment="1">
      <alignment horizontal="center"/>
    </xf>
    <xf numFmtId="0" fontId="0" fillId="3" borderId="114" xfId="0" applyFill="1" applyBorder="1"/>
    <xf numFmtId="0" fontId="18" fillId="3" borderId="110" xfId="0" applyFont="1" applyFill="1" applyBorder="1" applyAlignment="1">
      <alignment horizontal="center" wrapText="1"/>
    </xf>
    <xf numFmtId="0" fontId="28" fillId="3" borderId="110" xfId="0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6" fillId="3" borderId="110" xfId="0" applyFont="1" applyFill="1" applyBorder="1" applyAlignment="1">
      <alignment horizontal="center" vertical="top" wrapText="1"/>
    </xf>
    <xf numFmtId="0" fontId="37" fillId="3" borderId="110" xfId="0" applyFont="1" applyFill="1" applyBorder="1" applyAlignment="1">
      <alignment horizontal="left" vertical="top" wrapText="1"/>
    </xf>
    <xf numFmtId="0" fontId="13" fillId="4" borderId="0" xfId="0" applyFont="1" applyFill="1" applyAlignment="1">
      <alignment wrapText="1"/>
    </xf>
    <xf numFmtId="0" fontId="24" fillId="3" borderId="114" xfId="0" applyFont="1" applyFill="1" applyBorder="1" applyAlignment="1">
      <alignment horizontal="right" vertical="top" wrapText="1"/>
    </xf>
    <xf numFmtId="0" fontId="39" fillId="3" borderId="110" xfId="0" applyFont="1" applyFill="1" applyBorder="1" applyAlignment="1">
      <alignment horizontal="center" vertical="top" wrapText="1"/>
    </xf>
    <xf numFmtId="0" fontId="37" fillId="3" borderId="0" xfId="0" applyFont="1" applyFill="1"/>
    <xf numFmtId="0" fontId="23" fillId="3" borderId="110" xfId="0" applyFont="1" applyFill="1" applyBorder="1" applyAlignment="1">
      <alignment horizontal="center" vertical="center" wrapText="1"/>
    </xf>
    <xf numFmtId="0" fontId="37" fillId="3" borderId="110" xfId="0" applyFont="1" applyFill="1" applyBorder="1" applyAlignment="1">
      <alignment horizontal="center" wrapText="1"/>
    </xf>
    <xf numFmtId="0" fontId="41" fillId="3" borderId="110" xfId="0" applyFont="1" applyFill="1" applyBorder="1" applyAlignment="1">
      <alignment horizontal="center" vertical="top" wrapText="1"/>
    </xf>
    <xf numFmtId="0" fontId="37" fillId="3" borderId="111" xfId="0" applyFont="1" applyFill="1" applyBorder="1" applyAlignment="1">
      <alignment horizontal="center" wrapText="1"/>
    </xf>
    <xf numFmtId="0" fontId="42" fillId="3" borderId="110" xfId="0" applyFont="1" applyFill="1" applyBorder="1"/>
    <xf numFmtId="0" fontId="37" fillId="3" borderId="114" xfId="0" applyFont="1" applyFill="1" applyBorder="1" applyAlignment="1">
      <alignment horizontal="center" wrapText="1"/>
    </xf>
    <xf numFmtId="0" fontId="41" fillId="3" borderId="110" xfId="0" applyFont="1" applyFill="1" applyBorder="1" applyAlignment="1">
      <alignment horizontal="right" vertical="top" wrapText="1"/>
    </xf>
    <xf numFmtId="0" fontId="41" fillId="3" borderId="110" xfId="0" applyFont="1" applyFill="1" applyBorder="1" applyAlignment="1">
      <alignment horizontal="center" wrapText="1"/>
    </xf>
    <xf numFmtId="0" fontId="37" fillId="3" borderId="110" xfId="0" applyFont="1" applyFill="1" applyBorder="1" applyAlignment="1">
      <alignment horizontal="justify" vertical="top" wrapText="1"/>
    </xf>
    <xf numFmtId="0" fontId="37" fillId="3" borderId="112" xfId="0" applyFont="1" applyFill="1" applyBorder="1" applyAlignment="1">
      <alignment horizontal="justify" vertical="top" wrapText="1"/>
    </xf>
    <xf numFmtId="0" fontId="37" fillId="3" borderId="120" xfId="0" applyFont="1" applyFill="1" applyBorder="1" applyAlignment="1">
      <alignment horizontal="center" vertical="top" wrapText="1"/>
    </xf>
    <xf numFmtId="0" fontId="37" fillId="3" borderId="111" xfId="0" applyFont="1" applyFill="1" applyBorder="1" applyAlignment="1">
      <alignment horizontal="center" vertical="top" wrapText="1"/>
    </xf>
    <xf numFmtId="0" fontId="37" fillId="3" borderId="90" xfId="0" applyFont="1" applyFill="1" applyBorder="1" applyAlignment="1">
      <alignment horizontal="center" vertical="top" wrapText="1"/>
    </xf>
    <xf numFmtId="0" fontId="37" fillId="0" borderId="110" xfId="0" applyFont="1" applyBorder="1" applyAlignment="1">
      <alignment vertical="top" wrapText="1"/>
    </xf>
    <xf numFmtId="0" fontId="37" fillId="0" borderId="110" xfId="0" applyFont="1" applyBorder="1" applyAlignment="1">
      <alignment horizontal="left" vertical="top" wrapText="1"/>
    </xf>
    <xf numFmtId="0" fontId="37" fillId="3" borderId="110" xfId="0" applyFont="1" applyFill="1" applyBorder="1" applyAlignment="1">
      <alignment horizontal="left" vertical="top" wrapText="1" shrinkToFit="1"/>
    </xf>
    <xf numFmtId="0" fontId="37" fillId="3" borderId="110" xfId="0" applyFont="1" applyFill="1" applyBorder="1" applyAlignment="1">
      <alignment vertical="top" wrapText="1" shrinkToFit="1"/>
    </xf>
    <xf numFmtId="0" fontId="37" fillId="3" borderId="52" xfId="0" applyFont="1" applyFill="1" applyBorder="1" applyAlignment="1">
      <alignment horizontal="left" vertical="top" wrapText="1"/>
    </xf>
    <xf numFmtId="0" fontId="37" fillId="3" borderId="113" xfId="0" applyFont="1" applyFill="1" applyBorder="1" applyAlignment="1">
      <alignment horizontal="center" wrapText="1"/>
    </xf>
    <xf numFmtId="0" fontId="37" fillId="2" borderId="110" xfId="0" applyFont="1" applyFill="1" applyBorder="1" applyAlignment="1">
      <alignment vertical="top" wrapText="1"/>
    </xf>
    <xf numFmtId="0" fontId="15" fillId="3" borderId="0" xfId="0" applyFont="1" applyFill="1"/>
    <xf numFmtId="0" fontId="37" fillId="3" borderId="110" xfId="0" applyFont="1" applyFill="1" applyBorder="1"/>
    <xf numFmtId="0" fontId="23" fillId="3" borderId="110" xfId="0" applyFont="1" applyFill="1" applyBorder="1" applyAlignment="1">
      <alignment horizontal="right" vertical="top" wrapText="1"/>
    </xf>
    <xf numFmtId="0" fontId="41" fillId="3" borderId="110" xfId="0" applyFont="1" applyFill="1" applyBorder="1" applyAlignment="1">
      <alignment horizontal="center" vertical="center" wrapText="1"/>
    </xf>
    <xf numFmtId="0" fontId="43" fillId="3" borderId="110" xfId="0" applyFont="1" applyFill="1" applyBorder="1" applyAlignment="1">
      <alignment horizontal="center"/>
    </xf>
    <xf numFmtId="0" fontId="42" fillId="3" borderId="0" xfId="0" applyFont="1" applyFill="1"/>
    <xf numFmtId="0" fontId="3" fillId="3" borderId="110" xfId="0" applyFont="1" applyFill="1" applyBorder="1" applyAlignment="1">
      <alignment horizontal="center"/>
    </xf>
    <xf numFmtId="0" fontId="3" fillId="3" borderId="110" xfId="0" applyFont="1" applyFill="1" applyBorder="1"/>
    <xf numFmtId="0" fontId="11" fillId="3" borderId="110" xfId="0" applyFont="1" applyFill="1" applyBorder="1" applyAlignment="1">
      <alignment horizontal="right" vertical="top" wrapText="1"/>
    </xf>
    <xf numFmtId="0" fontId="45" fillId="3" borderId="110" xfId="0" applyFont="1" applyFill="1" applyBorder="1" applyAlignment="1">
      <alignment horizontal="center"/>
    </xf>
    <xf numFmtId="0" fontId="45" fillId="3" borderId="110" xfId="0" applyFont="1" applyFill="1" applyBorder="1"/>
    <xf numFmtId="0" fontId="0" fillId="0" borderId="0" xfId="0" applyAlignment="1">
      <alignment horizontal="left"/>
    </xf>
    <xf numFmtId="0" fontId="6" fillId="3" borderId="110" xfId="0" applyFont="1" applyFill="1" applyBorder="1" applyAlignment="1">
      <alignment horizontal="right" vertical="top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textRotation="90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left" vertical="top" wrapText="1"/>
    </xf>
    <xf numFmtId="0" fontId="1" fillId="2" borderId="4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top" wrapText="1"/>
    </xf>
    <xf numFmtId="0" fontId="5" fillId="2" borderId="50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left" vertical="top" wrapText="1" shrinkToFit="1"/>
    </xf>
    <xf numFmtId="49" fontId="5" fillId="2" borderId="17" xfId="0" applyNumberFormat="1" applyFont="1" applyFill="1" applyBorder="1" applyAlignment="1">
      <alignment horizontal="left" vertical="top" wrapText="1" shrinkToFit="1"/>
    </xf>
    <xf numFmtId="49" fontId="5" fillId="2" borderId="2" xfId="0" applyNumberFormat="1" applyFont="1" applyFill="1" applyBorder="1" applyAlignment="1">
      <alignment horizontal="left" vertical="top" wrapText="1" shrinkToFit="1"/>
    </xf>
    <xf numFmtId="49" fontId="5" fillId="2" borderId="3" xfId="0" applyNumberFormat="1" applyFont="1" applyFill="1" applyBorder="1" applyAlignment="1">
      <alignment horizontal="left" vertical="top" wrapText="1" shrinkToFit="1"/>
    </xf>
    <xf numFmtId="49" fontId="5" fillId="2" borderId="27" xfId="0" applyNumberFormat="1" applyFont="1" applyFill="1" applyBorder="1" applyAlignment="1">
      <alignment horizontal="left" vertical="top" wrapText="1" shrinkToFit="1"/>
    </xf>
    <xf numFmtId="49" fontId="5" fillId="2" borderId="18" xfId="0" applyNumberFormat="1" applyFont="1" applyFill="1" applyBorder="1" applyAlignment="1">
      <alignment horizontal="left" vertical="top" wrapText="1" shrinkToFit="1"/>
    </xf>
    <xf numFmtId="49" fontId="5" fillId="2" borderId="12" xfId="0" applyNumberFormat="1" applyFont="1" applyFill="1" applyBorder="1" applyAlignment="1">
      <alignment horizontal="left" vertical="top" wrapText="1" shrinkToFit="1"/>
    </xf>
    <xf numFmtId="0" fontId="1" fillId="2" borderId="82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7" xfId="0" applyFont="1" applyFill="1" applyBorder="1" applyAlignment="1">
      <alignment vertical="top" wrapText="1"/>
    </xf>
    <xf numFmtId="0" fontId="1" fillId="2" borderId="82" xfId="0" applyFont="1" applyFill="1" applyBorder="1" applyAlignment="1">
      <alignment horizontal="center" vertical="center" wrapText="1" shrinkToFit="1"/>
    </xf>
    <xf numFmtId="0" fontId="1" fillId="2" borderId="3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vertical="top" wrapText="1" shrinkToFit="1"/>
    </xf>
    <xf numFmtId="0" fontId="5" fillId="2" borderId="2" xfId="0" applyFont="1" applyFill="1" applyBorder="1" applyAlignment="1">
      <alignment vertical="top" wrapText="1" shrinkToFit="1"/>
    </xf>
    <xf numFmtId="0" fontId="5" fillId="2" borderId="17" xfId="0" applyFont="1" applyFill="1" applyBorder="1" applyAlignment="1">
      <alignment vertical="top" wrapText="1" shrinkToFit="1"/>
    </xf>
    <xf numFmtId="0" fontId="1" fillId="2" borderId="24" xfId="0" applyFont="1" applyFill="1" applyBorder="1" applyAlignment="1">
      <alignment horizontal="center" vertical="center" wrapText="1" shrinkToFit="1"/>
    </xf>
    <xf numFmtId="49" fontId="5" fillId="2" borderId="12" xfId="0" applyNumberFormat="1" applyFont="1" applyFill="1" applyBorder="1" applyAlignment="1">
      <alignment vertical="top"/>
    </xf>
    <xf numFmtId="49" fontId="5" fillId="2" borderId="2" xfId="0" applyNumberFormat="1" applyFont="1" applyFill="1" applyBorder="1" applyAlignment="1">
      <alignment vertical="top"/>
    </xf>
    <xf numFmtId="49" fontId="5" fillId="2" borderId="53" xfId="0" applyNumberFormat="1" applyFont="1" applyFill="1" applyBorder="1" applyAlignment="1">
      <alignment vertical="top"/>
    </xf>
    <xf numFmtId="0" fontId="5" fillId="2" borderId="27" xfId="0" applyFont="1" applyFill="1" applyBorder="1" applyAlignment="1">
      <alignment horizontal="left" vertical="top" wrapText="1" shrinkToFit="1"/>
    </xf>
    <xf numFmtId="0" fontId="5" fillId="2" borderId="53" xfId="0" applyFont="1" applyFill="1" applyBorder="1" applyAlignment="1">
      <alignment horizontal="left" vertical="top" wrapText="1" shrinkToFit="1"/>
    </xf>
    <xf numFmtId="0" fontId="19" fillId="2" borderId="1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64" xfId="0" applyFont="1" applyFill="1" applyBorder="1" applyAlignment="1">
      <alignment horizontal="right"/>
    </xf>
    <xf numFmtId="0" fontId="19" fillId="2" borderId="21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1" fontId="0" fillId="2" borderId="64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0" fillId="3" borderId="110" xfId="0" applyFont="1" applyFill="1" applyBorder="1" applyAlignment="1">
      <alignment horizontal="center" vertical="top" wrapText="1"/>
    </xf>
    <xf numFmtId="0" fontId="1" fillId="3" borderId="110" xfId="0" applyFont="1" applyFill="1" applyBorder="1" applyAlignment="1">
      <alignment horizontal="center" vertical="top" wrapText="1"/>
    </xf>
    <xf numFmtId="0" fontId="21" fillId="3" borderId="110" xfId="0" applyFont="1" applyFill="1" applyBorder="1" applyAlignment="1">
      <alignment horizontal="center" vertical="top" wrapText="1"/>
    </xf>
    <xf numFmtId="0" fontId="22" fillId="3" borderId="110" xfId="0" applyFont="1" applyFill="1" applyBorder="1" applyAlignment="1">
      <alignment horizontal="center" vertical="top" wrapText="1"/>
    </xf>
    <xf numFmtId="0" fontId="6" fillId="3" borderId="110" xfId="0" applyFont="1" applyFill="1" applyBorder="1" applyAlignment="1">
      <alignment horizontal="center" wrapText="1"/>
    </xf>
    <xf numFmtId="0" fontId="6" fillId="3" borderId="111" xfId="0" applyFont="1" applyFill="1" applyBorder="1" applyAlignment="1">
      <alignment horizontal="center" wrapText="1"/>
    </xf>
    <xf numFmtId="0" fontId="6" fillId="3" borderId="113" xfId="0" applyFont="1" applyFill="1" applyBorder="1" applyAlignment="1">
      <alignment horizontal="center" wrapText="1"/>
    </xf>
    <xf numFmtId="0" fontId="6" fillId="3" borderId="41" xfId="0" applyFont="1" applyFill="1" applyBorder="1" applyAlignment="1">
      <alignment horizontal="center" vertical="center" wrapText="1"/>
    </xf>
    <xf numFmtId="0" fontId="23" fillId="3" borderId="41" xfId="0" applyFont="1" applyFill="1" applyBorder="1" applyAlignment="1">
      <alignment horizontal="center" vertical="center" wrapText="1"/>
    </xf>
    <xf numFmtId="0" fontId="19" fillId="3" borderId="110" xfId="0" applyFont="1" applyFill="1" applyBorder="1" applyAlignment="1">
      <alignment horizontal="center" vertical="top" wrapText="1"/>
    </xf>
    <xf numFmtId="0" fontId="19" fillId="3" borderId="114" xfId="0" applyFont="1" applyFill="1" applyBorder="1" applyAlignment="1">
      <alignment horizontal="center" vertical="top" wrapText="1"/>
    </xf>
    <xf numFmtId="0" fontId="27" fillId="3" borderId="110" xfId="0" applyFont="1" applyFill="1" applyBorder="1" applyAlignment="1">
      <alignment horizontal="center" vertical="top" wrapText="1"/>
    </xf>
    <xf numFmtId="0" fontId="13" fillId="3" borderId="110" xfId="0" applyFont="1" applyFill="1" applyBorder="1" applyAlignment="1">
      <alignment horizontal="center" vertical="top" wrapText="1"/>
    </xf>
    <xf numFmtId="0" fontId="20" fillId="3" borderId="110" xfId="0" applyFont="1" applyFill="1" applyBorder="1" applyAlignment="1">
      <alignment horizontal="center" wrapText="1"/>
    </xf>
    <xf numFmtId="0" fontId="1" fillId="3" borderId="110" xfId="0" applyFont="1" applyFill="1" applyBorder="1" applyAlignment="1">
      <alignment horizontal="center" wrapText="1"/>
    </xf>
    <xf numFmtId="0" fontId="20" fillId="3" borderId="110" xfId="0" applyFont="1" applyFill="1" applyBorder="1" applyAlignment="1">
      <alignment vertical="top" wrapText="1"/>
    </xf>
    <xf numFmtId="0" fontId="30" fillId="3" borderId="89" xfId="0" applyFont="1" applyFill="1" applyBorder="1" applyAlignment="1">
      <alignment horizontal="center" wrapText="1"/>
    </xf>
    <xf numFmtId="0" fontId="30" fillId="3" borderId="110" xfId="0" applyFont="1" applyFill="1" applyBorder="1" applyAlignment="1">
      <alignment horizontal="center" vertical="center" wrapText="1"/>
    </xf>
    <xf numFmtId="0" fontId="30" fillId="3" borderId="110" xfId="0" applyFont="1" applyFill="1" applyBorder="1" applyAlignment="1">
      <alignment horizontal="center" vertical="top" wrapText="1"/>
    </xf>
    <xf numFmtId="0" fontId="30" fillId="3" borderId="111" xfId="0" applyFont="1" applyFill="1" applyBorder="1" applyAlignment="1">
      <alignment horizontal="center" vertical="top" wrapText="1"/>
    </xf>
    <xf numFmtId="0" fontId="20" fillId="3" borderId="89" xfId="0" applyFont="1" applyFill="1" applyBorder="1" applyAlignment="1">
      <alignment horizontal="center" wrapText="1"/>
    </xf>
    <xf numFmtId="0" fontId="20" fillId="3" borderId="115" xfId="0" applyFont="1" applyFill="1" applyBorder="1" applyAlignment="1">
      <alignment horizontal="center" wrapText="1"/>
    </xf>
    <xf numFmtId="0" fontId="6" fillId="3" borderId="110" xfId="0" applyFont="1" applyFill="1" applyBorder="1" applyAlignment="1">
      <alignment horizontal="center" vertical="center" wrapText="1"/>
    </xf>
    <xf numFmtId="0" fontId="5" fillId="3" borderId="116" xfId="0" applyFont="1" applyFill="1" applyBorder="1" applyAlignment="1">
      <alignment horizontal="center" vertical="center" wrapText="1"/>
    </xf>
    <xf numFmtId="0" fontId="20" fillId="3" borderId="116" xfId="0" applyFont="1" applyFill="1" applyBorder="1" applyAlignment="1">
      <alignment horizontal="center" vertical="top" wrapText="1"/>
    </xf>
    <xf numFmtId="0" fontId="20" fillId="3" borderId="116" xfId="0" applyFont="1" applyFill="1" applyBorder="1" applyAlignment="1">
      <alignment horizontal="center" wrapText="1"/>
    </xf>
    <xf numFmtId="0" fontId="20" fillId="3" borderId="112" xfId="0" applyFont="1" applyFill="1" applyBorder="1" applyAlignment="1">
      <alignment horizontal="center" vertical="top" wrapText="1"/>
    </xf>
    <xf numFmtId="0" fontId="20" fillId="3" borderId="118" xfId="0" applyFont="1" applyFill="1" applyBorder="1" applyAlignment="1">
      <alignment horizontal="center" vertical="top" wrapText="1"/>
    </xf>
    <xf numFmtId="0" fontId="20" fillId="3" borderId="119" xfId="0" applyFont="1" applyFill="1" applyBorder="1" applyAlignment="1">
      <alignment horizontal="center" vertical="top" wrapText="1"/>
    </xf>
    <xf numFmtId="0" fontId="20" fillId="3" borderId="0" xfId="0" applyFont="1" applyFill="1" applyAlignment="1">
      <alignment horizontal="center" vertical="top" wrapText="1"/>
    </xf>
    <xf numFmtId="0" fontId="6" fillId="3" borderId="89" xfId="0" applyFont="1" applyFill="1" applyBorder="1" applyAlignment="1">
      <alignment horizontal="center" wrapText="1"/>
    </xf>
    <xf numFmtId="0" fontId="6" fillId="3" borderId="112" xfId="0" applyFont="1" applyFill="1" applyBorder="1" applyAlignment="1">
      <alignment horizontal="center" vertical="center" wrapText="1"/>
    </xf>
    <xf numFmtId="0" fontId="6" fillId="3" borderId="118" xfId="0" applyFont="1" applyFill="1" applyBorder="1" applyAlignment="1">
      <alignment horizontal="center" vertical="center" wrapText="1"/>
    </xf>
    <xf numFmtId="0" fontId="6" fillId="3" borderId="113" xfId="0" applyFont="1" applyFill="1" applyBorder="1" applyAlignment="1">
      <alignment horizontal="center" vertical="center" wrapText="1"/>
    </xf>
    <xf numFmtId="0" fontId="20" fillId="3" borderId="111" xfId="0" applyFont="1" applyFill="1" applyBorder="1" applyAlignment="1">
      <alignment horizontal="center" vertical="top" wrapText="1"/>
    </xf>
    <xf numFmtId="0" fontId="20" fillId="3" borderId="114" xfId="0" applyFont="1" applyFill="1" applyBorder="1" applyAlignment="1">
      <alignment horizontal="center" vertical="top" wrapText="1"/>
    </xf>
    <xf numFmtId="0" fontId="23" fillId="3" borderId="110" xfId="0" applyFont="1" applyFill="1" applyBorder="1" applyAlignment="1">
      <alignment horizontal="center" vertical="top" wrapText="1"/>
    </xf>
    <xf numFmtId="0" fontId="40" fillId="3" borderId="110" xfId="0" applyFont="1" applyFill="1" applyBorder="1" applyAlignment="1">
      <alignment horizontal="center" vertical="top" wrapText="1"/>
    </xf>
    <xf numFmtId="0" fontId="23" fillId="3" borderId="110" xfId="0" applyFont="1" applyFill="1" applyBorder="1" applyAlignment="1">
      <alignment horizontal="center" vertical="center" wrapText="1"/>
    </xf>
    <xf numFmtId="0" fontId="6" fillId="3" borderId="110" xfId="0" applyFont="1" applyFill="1" applyBorder="1" applyAlignment="1">
      <alignment horizontal="center" vertical="top" wrapText="1"/>
    </xf>
    <xf numFmtId="0" fontId="44" fillId="3" borderId="1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15"/>
  <sheetViews>
    <sheetView tabSelected="1" zoomScale="130" workbookViewId="0">
      <pane xSplit="5" ySplit="4" topLeftCell="F38" activePane="bottomRight" state="frozen"/>
      <selection activeCell="H522" sqref="H522"/>
      <selection pane="topRight"/>
      <selection pane="bottomLeft"/>
      <selection pane="bottomRight" activeCell="F5" sqref="F5"/>
    </sheetView>
  </sheetViews>
  <sheetFormatPr defaultColWidth="9.109375" defaultRowHeight="12.75" customHeight="1" x14ac:dyDescent="0.25"/>
  <cols>
    <col min="1" max="1" width="6.44140625" style="1" customWidth="1"/>
    <col min="2" max="2" width="25" style="2" customWidth="1"/>
    <col min="3" max="3" width="10.88671875" style="3" customWidth="1"/>
    <col min="4" max="4" width="12.44140625" style="4" customWidth="1"/>
    <col min="5" max="5" width="4.6640625" style="5" customWidth="1"/>
    <col min="6" max="6" width="4.109375" style="5" customWidth="1"/>
    <col min="7" max="7" width="5.44140625" style="5" customWidth="1"/>
    <col min="8" max="8" width="5.88671875" style="5" customWidth="1"/>
    <col min="9" max="9" width="7.88671875" style="5" customWidth="1"/>
    <col min="10" max="10" width="8.109375" style="5" customWidth="1"/>
    <col min="11" max="11" width="7.33203125" style="4" customWidth="1"/>
    <col min="12" max="12" width="12.6640625" style="6" customWidth="1"/>
    <col min="13" max="13" width="9.109375" style="7" customWidth="1"/>
    <col min="14" max="14" width="10.5546875" style="7" bestFit="1" customWidth="1"/>
    <col min="15" max="49" width="9.109375" style="7" customWidth="1"/>
    <col min="50" max="257" width="9.109375" style="8" customWidth="1"/>
  </cols>
  <sheetData>
    <row r="1" spans="1:12" ht="12.75" customHeight="1" x14ac:dyDescent="0.25">
      <c r="A1" s="493" t="s">
        <v>0</v>
      </c>
      <c r="B1" s="494"/>
      <c r="C1" s="494"/>
      <c r="D1" s="495"/>
      <c r="E1" s="496"/>
      <c r="F1" s="496"/>
      <c r="G1" s="496"/>
      <c r="H1" s="496"/>
      <c r="I1" s="496"/>
      <c r="J1" s="496"/>
      <c r="K1" s="495"/>
      <c r="L1" s="497"/>
    </row>
    <row r="2" spans="1:12" ht="13.5" customHeight="1" x14ac:dyDescent="0.25">
      <c r="A2" s="498"/>
      <c r="B2" s="499"/>
      <c r="C2" s="499"/>
      <c r="D2" s="500"/>
      <c r="E2" s="501"/>
      <c r="F2" s="501"/>
      <c r="G2" s="501"/>
      <c r="H2" s="501"/>
      <c r="I2" s="501"/>
      <c r="J2" s="501"/>
      <c r="K2" s="500"/>
      <c r="L2" s="502"/>
    </row>
    <row r="3" spans="1:12" ht="47.25" customHeight="1" x14ac:dyDescent="0.25">
      <c r="A3" s="503" t="s">
        <v>1</v>
      </c>
      <c r="B3" s="504" t="s">
        <v>2</v>
      </c>
      <c r="C3" s="505" t="s">
        <v>3</v>
      </c>
      <c r="D3" s="506" t="s">
        <v>4</v>
      </c>
      <c r="E3" s="508" t="s">
        <v>5</v>
      </c>
      <c r="F3" s="509"/>
      <c r="G3" s="509"/>
      <c r="H3" s="509"/>
      <c r="I3" s="509"/>
      <c r="J3" s="509"/>
      <c r="K3" s="510"/>
      <c r="L3" s="9" t="s">
        <v>6</v>
      </c>
    </row>
    <row r="4" spans="1:12" ht="20.25" customHeight="1" x14ac:dyDescent="0.25">
      <c r="A4" s="503"/>
      <c r="B4" s="504"/>
      <c r="C4" s="505"/>
      <c r="D4" s="507"/>
      <c r="E4" s="10">
        <v>1</v>
      </c>
      <c r="F4" s="10">
        <v>2</v>
      </c>
      <c r="G4" s="10">
        <v>3</v>
      </c>
      <c r="H4" s="10">
        <v>4</v>
      </c>
      <c r="I4" s="10">
        <v>5.6</v>
      </c>
      <c r="J4" s="10" t="s">
        <v>7</v>
      </c>
      <c r="K4" s="10" t="s">
        <v>8</v>
      </c>
      <c r="L4" s="11"/>
    </row>
    <row r="5" spans="1:12" ht="23.25" customHeight="1" x14ac:dyDescent="0.25">
      <c r="A5" s="12"/>
      <c r="B5" s="13" t="s">
        <v>9</v>
      </c>
      <c r="C5" s="14" t="s">
        <v>10</v>
      </c>
      <c r="D5" s="15" t="s">
        <v>11</v>
      </c>
      <c r="E5" s="16"/>
      <c r="F5" s="17"/>
      <c r="G5" s="17"/>
      <c r="H5" s="17"/>
      <c r="I5" s="17"/>
      <c r="J5" s="17">
        <v>1</v>
      </c>
      <c r="K5" s="18">
        <v>1</v>
      </c>
      <c r="L5" s="19">
        <f>SUM(E5:K5)</f>
        <v>2</v>
      </c>
    </row>
    <row r="6" spans="1:12" ht="15.75" customHeight="1" x14ac:dyDescent="0.25">
      <c r="A6" s="20">
        <v>1</v>
      </c>
      <c r="B6" s="21"/>
      <c r="C6" s="22"/>
      <c r="D6" s="23"/>
      <c r="E6" s="24"/>
      <c r="F6" s="25"/>
      <c r="G6" s="25"/>
      <c r="H6" s="25"/>
      <c r="I6" s="25"/>
      <c r="J6" s="25"/>
      <c r="K6" s="26"/>
      <c r="L6" s="27">
        <f>SUM(L5:L5)</f>
        <v>2</v>
      </c>
    </row>
    <row r="7" spans="1:12" ht="14.25" customHeight="1" x14ac:dyDescent="0.25">
      <c r="A7" s="511">
        <v>2</v>
      </c>
      <c r="B7" s="513" t="s">
        <v>12</v>
      </c>
      <c r="C7" s="14" t="s">
        <v>13</v>
      </c>
      <c r="D7" s="15" t="s">
        <v>14</v>
      </c>
      <c r="E7" s="28"/>
      <c r="F7" s="29">
        <v>12</v>
      </c>
      <c r="G7" s="29"/>
      <c r="H7" s="29">
        <v>21</v>
      </c>
      <c r="I7" s="29"/>
      <c r="J7" s="29"/>
      <c r="K7" s="18"/>
      <c r="L7" s="30">
        <f>SUM(E7:K7)</f>
        <v>33</v>
      </c>
    </row>
    <row r="8" spans="1:12" ht="17.25" customHeight="1" x14ac:dyDescent="0.25">
      <c r="A8" s="512"/>
      <c r="B8" s="514"/>
      <c r="C8" s="22"/>
      <c r="D8" s="31"/>
      <c r="E8" s="32"/>
      <c r="F8" s="25"/>
      <c r="G8" s="25"/>
      <c r="H8" s="25"/>
      <c r="I8" s="25"/>
      <c r="J8" s="25"/>
      <c r="K8" s="26"/>
      <c r="L8" s="27">
        <f>SUM(L7:L7)</f>
        <v>33</v>
      </c>
    </row>
    <row r="9" spans="1:12" ht="12.75" customHeight="1" x14ac:dyDescent="0.25">
      <c r="A9" s="511">
        <v>3</v>
      </c>
      <c r="B9" s="513" t="s">
        <v>15</v>
      </c>
      <c r="C9" s="14" t="s">
        <v>13</v>
      </c>
      <c r="D9" s="33" t="s">
        <v>14</v>
      </c>
      <c r="E9" s="16">
        <v>38</v>
      </c>
      <c r="F9" s="17"/>
      <c r="G9" s="17"/>
      <c r="H9" s="17"/>
      <c r="I9" s="17"/>
      <c r="J9" s="17"/>
      <c r="K9" s="34"/>
      <c r="L9" s="30">
        <f>SUM(E9:K9)</f>
        <v>38</v>
      </c>
    </row>
    <row r="10" spans="1:12" ht="17.25" customHeight="1" x14ac:dyDescent="0.25">
      <c r="A10" s="512"/>
      <c r="B10" s="513"/>
      <c r="C10" s="22"/>
      <c r="D10" s="35"/>
      <c r="E10" s="32"/>
      <c r="F10" s="25"/>
      <c r="G10" s="25"/>
      <c r="H10" s="25"/>
      <c r="I10" s="36"/>
      <c r="J10" s="25"/>
      <c r="K10" s="26"/>
      <c r="L10" s="27">
        <f>SUM(L9)</f>
        <v>38</v>
      </c>
    </row>
    <row r="11" spans="1:12" ht="12.75" customHeight="1" x14ac:dyDescent="0.25">
      <c r="A11" s="512">
        <v>4</v>
      </c>
      <c r="B11" s="515" t="s">
        <v>16</v>
      </c>
      <c r="C11" s="38" t="s">
        <v>17</v>
      </c>
      <c r="D11" s="39" t="s">
        <v>18</v>
      </c>
      <c r="E11" s="40"/>
      <c r="F11" s="41"/>
      <c r="G11" s="41"/>
      <c r="H11" s="41">
        <v>2</v>
      </c>
      <c r="I11" s="41"/>
      <c r="J11" s="41"/>
      <c r="K11" s="42"/>
      <c r="L11" s="43">
        <f>SUM(E11:K11)</f>
        <v>2</v>
      </c>
    </row>
    <row r="12" spans="1:12" ht="17.25" customHeight="1" x14ac:dyDescent="0.25">
      <c r="A12" s="512"/>
      <c r="B12" s="516"/>
      <c r="C12" s="22"/>
      <c r="D12" s="35"/>
      <c r="E12" s="32"/>
      <c r="F12" s="25"/>
      <c r="G12" s="25"/>
      <c r="H12" s="25"/>
      <c r="I12" s="36"/>
      <c r="J12" s="25"/>
      <c r="K12" s="26"/>
      <c r="L12" s="27">
        <f>SUM(L11)</f>
        <v>2</v>
      </c>
    </row>
    <row r="13" spans="1:12" ht="24" customHeight="1" x14ac:dyDescent="0.25">
      <c r="A13" s="44">
        <v>5</v>
      </c>
      <c r="B13" s="37" t="s">
        <v>19</v>
      </c>
      <c r="C13" s="14" t="s">
        <v>20</v>
      </c>
      <c r="D13" s="15" t="s">
        <v>21</v>
      </c>
      <c r="E13" s="28"/>
      <c r="F13" s="29"/>
      <c r="G13" s="29"/>
      <c r="H13" s="29"/>
      <c r="I13" s="45">
        <v>2</v>
      </c>
      <c r="J13" s="29"/>
      <c r="K13" s="18"/>
      <c r="L13" s="46">
        <f>SUM(E13:K13)</f>
        <v>2</v>
      </c>
    </row>
    <row r="14" spans="1:12" ht="17.25" customHeight="1" x14ac:dyDescent="0.25">
      <c r="A14" s="47"/>
      <c r="B14" s="21"/>
      <c r="C14" s="22"/>
      <c r="D14" s="35"/>
      <c r="E14" s="32"/>
      <c r="F14" s="25"/>
      <c r="G14" s="25"/>
      <c r="H14" s="25"/>
      <c r="I14" s="36"/>
      <c r="J14" s="25"/>
      <c r="K14" s="26"/>
      <c r="L14" s="27">
        <f>SUM(L13)</f>
        <v>2</v>
      </c>
    </row>
    <row r="15" spans="1:12" ht="12.75" customHeight="1" x14ac:dyDescent="0.25">
      <c r="A15" s="511">
        <v>6</v>
      </c>
      <c r="B15" s="513" t="s">
        <v>22</v>
      </c>
      <c r="C15" s="48" t="s">
        <v>23</v>
      </c>
      <c r="D15" s="33" t="s">
        <v>24</v>
      </c>
      <c r="E15" s="49"/>
      <c r="F15" s="50"/>
      <c r="G15" s="50">
        <v>1</v>
      </c>
      <c r="H15" s="50">
        <v>4</v>
      </c>
      <c r="I15" s="50"/>
      <c r="J15" s="50"/>
      <c r="K15" s="51"/>
      <c r="L15" s="52">
        <f t="shared" ref="L15:L26" si="0">SUM(E15:K15)</f>
        <v>5</v>
      </c>
    </row>
    <row r="16" spans="1:12" ht="12.75" customHeight="1" x14ac:dyDescent="0.25">
      <c r="A16" s="512"/>
      <c r="B16" s="513"/>
      <c r="C16" s="53" t="s">
        <v>25</v>
      </c>
      <c r="D16" s="54" t="s">
        <v>26</v>
      </c>
      <c r="E16" s="55"/>
      <c r="F16" s="56"/>
      <c r="G16" s="56"/>
      <c r="H16" s="56"/>
      <c r="I16" s="56"/>
      <c r="J16" s="56">
        <v>1</v>
      </c>
      <c r="K16" s="57">
        <v>6</v>
      </c>
      <c r="L16" s="52">
        <f t="shared" si="0"/>
        <v>7</v>
      </c>
    </row>
    <row r="17" spans="1:13" ht="12.75" customHeight="1" x14ac:dyDescent="0.25">
      <c r="A17" s="512"/>
      <c r="B17" s="513"/>
      <c r="C17" s="53" t="s">
        <v>27</v>
      </c>
      <c r="D17" s="54" t="s">
        <v>28</v>
      </c>
      <c r="E17" s="55"/>
      <c r="F17" s="56"/>
      <c r="G17" s="56">
        <v>1</v>
      </c>
      <c r="H17" s="56"/>
      <c r="I17" s="56"/>
      <c r="J17" s="56"/>
      <c r="K17" s="57"/>
      <c r="L17" s="52">
        <f t="shared" si="0"/>
        <v>1</v>
      </c>
    </row>
    <row r="18" spans="1:13" ht="12.75" customHeight="1" x14ac:dyDescent="0.25">
      <c r="A18" s="512"/>
      <c r="B18" s="513"/>
      <c r="C18" s="53" t="s">
        <v>29</v>
      </c>
      <c r="D18" s="54" t="s">
        <v>30</v>
      </c>
      <c r="E18" s="55"/>
      <c r="F18" s="56"/>
      <c r="G18" s="56"/>
      <c r="H18" s="56">
        <v>10</v>
      </c>
      <c r="I18" s="56"/>
      <c r="J18" s="56"/>
      <c r="K18" s="57"/>
      <c r="L18" s="52">
        <f t="shared" si="0"/>
        <v>10</v>
      </c>
    </row>
    <row r="19" spans="1:13" ht="12.75" customHeight="1" x14ac:dyDescent="0.25">
      <c r="A19" s="512"/>
      <c r="B19" s="513"/>
      <c r="C19" s="58" t="s">
        <v>31</v>
      </c>
      <c r="D19" s="59" t="s">
        <v>32</v>
      </c>
      <c r="E19" s="55"/>
      <c r="F19" s="56"/>
      <c r="G19" s="56"/>
      <c r="H19" s="56"/>
      <c r="I19" s="56"/>
      <c r="J19" s="56">
        <v>7</v>
      </c>
      <c r="K19" s="57">
        <v>4</v>
      </c>
      <c r="L19" s="52">
        <f t="shared" si="0"/>
        <v>11</v>
      </c>
    </row>
    <row r="20" spans="1:13" ht="12.75" customHeight="1" x14ac:dyDescent="0.25">
      <c r="A20" s="512"/>
      <c r="B20" s="513"/>
      <c r="C20" s="53" t="s">
        <v>20</v>
      </c>
      <c r="D20" s="54" t="s">
        <v>21</v>
      </c>
      <c r="E20" s="55"/>
      <c r="F20" s="56"/>
      <c r="G20" s="56">
        <v>6</v>
      </c>
      <c r="H20" s="56">
        <v>4</v>
      </c>
      <c r="I20" s="56">
        <v>6</v>
      </c>
      <c r="J20" s="56"/>
      <c r="K20" s="57"/>
      <c r="L20" s="52">
        <f t="shared" si="0"/>
        <v>16</v>
      </c>
    </row>
    <row r="21" spans="1:13" ht="12.75" customHeight="1" x14ac:dyDescent="0.25">
      <c r="A21" s="512"/>
      <c r="B21" s="513"/>
      <c r="C21" s="53" t="s">
        <v>10</v>
      </c>
      <c r="D21" s="54" t="s">
        <v>11</v>
      </c>
      <c r="E21" s="55"/>
      <c r="F21" s="56"/>
      <c r="G21" s="56"/>
      <c r="H21" s="56"/>
      <c r="I21" s="56"/>
      <c r="J21" s="56">
        <v>5</v>
      </c>
      <c r="K21" s="57"/>
      <c r="L21" s="52">
        <f t="shared" si="0"/>
        <v>5</v>
      </c>
      <c r="M21" s="5"/>
    </row>
    <row r="22" spans="1:13" ht="12.75" customHeight="1" x14ac:dyDescent="0.25">
      <c r="A22" s="512"/>
      <c r="B22" s="513"/>
      <c r="C22" s="53" t="s">
        <v>33</v>
      </c>
      <c r="D22" s="54" t="s">
        <v>34</v>
      </c>
      <c r="E22" s="55"/>
      <c r="F22" s="56"/>
      <c r="G22" s="56">
        <v>2</v>
      </c>
      <c r="H22" s="56">
        <v>1</v>
      </c>
      <c r="I22" s="56">
        <v>1</v>
      </c>
      <c r="J22" s="56"/>
      <c r="K22" s="57"/>
      <c r="L22" s="52">
        <f t="shared" si="0"/>
        <v>4</v>
      </c>
    </row>
    <row r="23" spans="1:13" ht="12.75" customHeight="1" x14ac:dyDescent="0.25">
      <c r="A23" s="512"/>
      <c r="B23" s="513"/>
      <c r="C23" s="60" t="s">
        <v>35</v>
      </c>
      <c r="D23" s="54" t="s">
        <v>36</v>
      </c>
      <c r="E23" s="61"/>
      <c r="F23" s="62"/>
      <c r="G23" s="62">
        <v>8</v>
      </c>
      <c r="H23" s="62">
        <v>13</v>
      </c>
      <c r="I23" s="62"/>
      <c r="J23" s="62"/>
      <c r="K23" s="63"/>
      <c r="L23" s="52">
        <f t="shared" si="0"/>
        <v>21</v>
      </c>
    </row>
    <row r="24" spans="1:13" ht="12.75" customHeight="1" x14ac:dyDescent="0.25">
      <c r="A24" s="512"/>
      <c r="B24" s="513"/>
      <c r="C24" s="60" t="s">
        <v>37</v>
      </c>
      <c r="D24" s="54" t="s">
        <v>38</v>
      </c>
      <c r="E24" s="61"/>
      <c r="F24" s="62"/>
      <c r="G24" s="62">
        <v>3</v>
      </c>
      <c r="H24" s="62"/>
      <c r="I24" s="62"/>
      <c r="J24" s="62"/>
      <c r="K24" s="63"/>
      <c r="L24" s="52">
        <f t="shared" si="0"/>
        <v>3</v>
      </c>
    </row>
    <row r="25" spans="1:13" ht="12.75" customHeight="1" x14ac:dyDescent="0.25">
      <c r="A25" s="512"/>
      <c r="B25" s="513"/>
      <c r="C25" s="64" t="s">
        <v>39</v>
      </c>
      <c r="D25" s="54" t="s">
        <v>40</v>
      </c>
      <c r="E25" s="61">
        <v>1</v>
      </c>
      <c r="F25" s="62"/>
      <c r="G25" s="62"/>
      <c r="H25" s="62"/>
      <c r="I25" s="62"/>
      <c r="J25" s="62"/>
      <c r="K25" s="63"/>
      <c r="L25" s="52">
        <f t="shared" si="0"/>
        <v>1</v>
      </c>
    </row>
    <row r="26" spans="1:13" ht="12.75" customHeight="1" x14ac:dyDescent="0.25">
      <c r="A26" s="512"/>
      <c r="B26" s="513"/>
      <c r="C26" s="60" t="s">
        <v>41</v>
      </c>
      <c r="D26" s="65" t="s">
        <v>42</v>
      </c>
      <c r="E26" s="61"/>
      <c r="F26" s="62"/>
      <c r="G26" s="62"/>
      <c r="H26" s="62">
        <v>1</v>
      </c>
      <c r="I26" s="62"/>
      <c r="J26" s="62"/>
      <c r="K26" s="63"/>
      <c r="L26" s="52">
        <f t="shared" si="0"/>
        <v>1</v>
      </c>
    </row>
    <row r="27" spans="1:13" ht="17.25" customHeight="1" x14ac:dyDescent="0.25">
      <c r="A27" s="517"/>
      <c r="B27" s="514"/>
      <c r="C27" s="22"/>
      <c r="D27" s="35"/>
      <c r="E27" s="32"/>
      <c r="F27" s="25"/>
      <c r="G27" s="25"/>
      <c r="H27" s="25"/>
      <c r="I27" s="36"/>
      <c r="J27" s="25"/>
      <c r="K27" s="26"/>
      <c r="L27" s="27">
        <f>SUM(L15:L26)</f>
        <v>85</v>
      </c>
    </row>
    <row r="28" spans="1:13" ht="17.25" customHeight="1" x14ac:dyDescent="0.25">
      <c r="A28" s="511">
        <v>7</v>
      </c>
      <c r="B28" s="513" t="s">
        <v>43</v>
      </c>
      <c r="C28" s="14" t="s">
        <v>44</v>
      </c>
      <c r="D28" s="15" t="s">
        <v>45</v>
      </c>
      <c r="E28" s="66">
        <v>2</v>
      </c>
      <c r="F28" s="67">
        <v>4</v>
      </c>
      <c r="G28" s="67"/>
      <c r="H28" s="68"/>
      <c r="I28" s="68"/>
      <c r="J28" s="68"/>
      <c r="K28" s="69"/>
      <c r="L28" s="19">
        <f t="shared" ref="L28:L32" si="1">SUM(E28:K28)</f>
        <v>6</v>
      </c>
    </row>
    <row r="29" spans="1:13" ht="17.25" customHeight="1" x14ac:dyDescent="0.25">
      <c r="A29" s="512"/>
      <c r="B29" s="513"/>
      <c r="C29" s="70" t="s">
        <v>46</v>
      </c>
      <c r="D29" s="71" t="s">
        <v>47</v>
      </c>
      <c r="E29" s="72">
        <v>4</v>
      </c>
      <c r="F29" s="73">
        <v>4</v>
      </c>
      <c r="G29" s="73"/>
      <c r="H29" s="73"/>
      <c r="I29" s="73"/>
      <c r="J29" s="73">
        <v>2</v>
      </c>
      <c r="K29" s="74"/>
      <c r="L29" s="75">
        <f t="shared" si="1"/>
        <v>10</v>
      </c>
    </row>
    <row r="30" spans="1:13" ht="17.25" customHeight="1" x14ac:dyDescent="0.25">
      <c r="A30" s="512"/>
      <c r="B30" s="513"/>
      <c r="C30" s="70" t="s">
        <v>48</v>
      </c>
      <c r="D30" s="71" t="s">
        <v>49</v>
      </c>
      <c r="E30" s="72"/>
      <c r="F30" s="73">
        <v>4</v>
      </c>
      <c r="G30" s="73"/>
      <c r="H30" s="73"/>
      <c r="I30" s="73"/>
      <c r="J30" s="73"/>
      <c r="K30" s="74"/>
      <c r="L30" s="75">
        <f t="shared" si="1"/>
        <v>4</v>
      </c>
    </row>
    <row r="31" spans="1:13" ht="17.25" customHeight="1" x14ac:dyDescent="0.25">
      <c r="A31" s="512"/>
      <c r="B31" s="513"/>
      <c r="C31" s="76" t="s">
        <v>50</v>
      </c>
      <c r="D31" s="77" t="s">
        <v>51</v>
      </c>
      <c r="E31" s="78"/>
      <c r="F31" s="79"/>
      <c r="G31" s="79"/>
      <c r="H31" s="79"/>
      <c r="I31" s="79"/>
      <c r="J31" s="79"/>
      <c r="K31" s="80">
        <v>1</v>
      </c>
      <c r="L31" s="75">
        <f t="shared" si="1"/>
        <v>1</v>
      </c>
    </row>
    <row r="32" spans="1:13" ht="17.25" customHeight="1" x14ac:dyDescent="0.25">
      <c r="A32" s="512"/>
      <c r="B32" s="513"/>
      <c r="C32" s="76" t="s">
        <v>52</v>
      </c>
      <c r="D32" s="77" t="s">
        <v>53</v>
      </c>
      <c r="E32" s="78"/>
      <c r="F32" s="79"/>
      <c r="G32" s="79"/>
      <c r="H32" s="79"/>
      <c r="I32" s="79">
        <v>2</v>
      </c>
      <c r="J32" s="79"/>
      <c r="K32" s="80"/>
      <c r="L32" s="75">
        <f t="shared" si="1"/>
        <v>2</v>
      </c>
    </row>
    <row r="33" spans="1:13" ht="16.5" customHeight="1" x14ac:dyDescent="0.25">
      <c r="A33" s="517"/>
      <c r="B33" s="514"/>
      <c r="C33" s="22"/>
      <c r="D33" s="35"/>
      <c r="E33" s="32"/>
      <c r="F33" s="81"/>
      <c r="G33" s="81"/>
      <c r="H33" s="81"/>
      <c r="I33" s="81"/>
      <c r="J33" s="81"/>
      <c r="K33" s="82"/>
      <c r="L33" s="27">
        <f>SUM(L28:L32)</f>
        <v>23</v>
      </c>
    </row>
    <row r="34" spans="1:13" ht="18" customHeight="1" x14ac:dyDescent="0.25">
      <c r="A34" s="511">
        <v>8</v>
      </c>
      <c r="B34" s="513" t="s">
        <v>54</v>
      </c>
      <c r="C34" s="48" t="s">
        <v>55</v>
      </c>
      <c r="D34" s="33" t="s">
        <v>56</v>
      </c>
      <c r="E34" s="16"/>
      <c r="F34" s="83"/>
      <c r="G34" s="83"/>
      <c r="H34" s="83">
        <v>2</v>
      </c>
      <c r="I34" s="83"/>
      <c r="J34" s="83"/>
      <c r="K34" s="84"/>
      <c r="L34" s="19">
        <f>SUM(E34:K34)</f>
        <v>2</v>
      </c>
    </row>
    <row r="35" spans="1:13" ht="17.25" customHeight="1" x14ac:dyDescent="0.25">
      <c r="A35" s="517"/>
      <c r="B35" s="513"/>
      <c r="C35" s="22"/>
      <c r="D35" s="35"/>
      <c r="E35" s="32"/>
      <c r="F35" s="81"/>
      <c r="G35" s="81"/>
      <c r="H35" s="81"/>
      <c r="I35" s="81"/>
      <c r="J35" s="81"/>
      <c r="K35" s="82"/>
      <c r="L35" s="85">
        <f>SUM(L34:L34)</f>
        <v>2</v>
      </c>
      <c r="M35" s="86"/>
    </row>
    <row r="36" spans="1:13" ht="15.75" customHeight="1" x14ac:dyDescent="0.25">
      <c r="A36" s="511">
        <v>9</v>
      </c>
      <c r="B36" s="518" t="s">
        <v>57</v>
      </c>
      <c r="C36" s="14" t="s">
        <v>46</v>
      </c>
      <c r="D36" s="15" t="s">
        <v>47</v>
      </c>
      <c r="E36" s="28">
        <v>1</v>
      </c>
      <c r="F36" s="68">
        <v>3</v>
      </c>
      <c r="G36" s="68"/>
      <c r="H36" s="68"/>
      <c r="I36" s="68"/>
      <c r="J36" s="68"/>
      <c r="K36" s="69"/>
      <c r="L36" s="19">
        <f t="shared" ref="L36:L52" si="2">SUM(E36:K36)</f>
        <v>4</v>
      </c>
    </row>
    <row r="37" spans="1:13" ht="17.25" customHeight="1" x14ac:dyDescent="0.25">
      <c r="A37" s="512"/>
      <c r="B37" s="519"/>
      <c r="C37" s="70" t="s">
        <v>58</v>
      </c>
      <c r="D37" s="87" t="s">
        <v>59</v>
      </c>
      <c r="E37" s="72">
        <v>4</v>
      </c>
      <c r="F37" s="73">
        <v>2</v>
      </c>
      <c r="G37" s="73">
        <v>2</v>
      </c>
      <c r="H37" s="73">
        <v>3</v>
      </c>
      <c r="I37" s="73"/>
      <c r="J37" s="73">
        <v>1</v>
      </c>
      <c r="K37" s="74"/>
      <c r="L37" s="75">
        <f t="shared" si="2"/>
        <v>12</v>
      </c>
    </row>
    <row r="38" spans="1:13" ht="17.25" customHeight="1" x14ac:dyDescent="0.25">
      <c r="A38" s="512"/>
      <c r="B38" s="519"/>
      <c r="C38" s="70" t="s">
        <v>60</v>
      </c>
      <c r="D38" s="87" t="s">
        <v>61</v>
      </c>
      <c r="E38" s="72"/>
      <c r="F38" s="73">
        <v>18</v>
      </c>
      <c r="G38" s="73">
        <v>16</v>
      </c>
      <c r="H38" s="73">
        <v>17</v>
      </c>
      <c r="I38" s="73">
        <v>17</v>
      </c>
      <c r="J38" s="73"/>
      <c r="K38" s="74"/>
      <c r="L38" s="75">
        <f t="shared" si="2"/>
        <v>68</v>
      </c>
    </row>
    <row r="39" spans="1:13" ht="17.25" customHeight="1" x14ac:dyDescent="0.25">
      <c r="A39" s="512"/>
      <c r="B39" s="519"/>
      <c r="C39" s="70" t="s">
        <v>62</v>
      </c>
      <c r="D39" s="71" t="s">
        <v>63</v>
      </c>
      <c r="E39" s="72"/>
      <c r="F39" s="73"/>
      <c r="G39" s="73">
        <v>4</v>
      </c>
      <c r="H39" s="73"/>
      <c r="I39" s="73"/>
      <c r="J39" s="73"/>
      <c r="K39" s="74"/>
      <c r="L39" s="75">
        <f t="shared" si="2"/>
        <v>4</v>
      </c>
    </row>
    <row r="40" spans="1:13" ht="17.25" customHeight="1" x14ac:dyDescent="0.25">
      <c r="A40" s="512"/>
      <c r="B40" s="519"/>
      <c r="C40" s="70" t="s">
        <v>52</v>
      </c>
      <c r="D40" s="71" t="s">
        <v>53</v>
      </c>
      <c r="E40" s="72"/>
      <c r="F40" s="73"/>
      <c r="G40" s="73"/>
      <c r="H40" s="73">
        <v>1</v>
      </c>
      <c r="I40" s="73"/>
      <c r="J40" s="73"/>
      <c r="K40" s="74"/>
      <c r="L40" s="75">
        <f t="shared" si="2"/>
        <v>1</v>
      </c>
    </row>
    <row r="41" spans="1:13" ht="17.25" customHeight="1" x14ac:dyDescent="0.25">
      <c r="A41" s="512"/>
      <c r="B41" s="519"/>
      <c r="C41" s="70" t="s">
        <v>44</v>
      </c>
      <c r="D41" s="71" t="s">
        <v>45</v>
      </c>
      <c r="E41" s="72"/>
      <c r="F41" s="73"/>
      <c r="G41" s="73">
        <v>1</v>
      </c>
      <c r="H41" s="73">
        <v>1</v>
      </c>
      <c r="I41" s="73"/>
      <c r="J41" s="73">
        <v>1</v>
      </c>
      <c r="K41" s="74">
        <v>1</v>
      </c>
      <c r="L41" s="75">
        <f t="shared" si="2"/>
        <v>4</v>
      </c>
    </row>
    <row r="42" spans="1:13" ht="21" customHeight="1" x14ac:dyDescent="0.25">
      <c r="A42" s="512"/>
      <c r="B42" s="519"/>
      <c r="C42" s="70" t="s">
        <v>64</v>
      </c>
      <c r="D42" s="87" t="s">
        <v>49</v>
      </c>
      <c r="E42" s="72"/>
      <c r="F42" s="73">
        <v>11</v>
      </c>
      <c r="G42" s="73">
        <v>10</v>
      </c>
      <c r="H42" s="73"/>
      <c r="I42" s="73"/>
      <c r="J42" s="73"/>
      <c r="K42" s="74"/>
      <c r="L42" s="75">
        <f t="shared" si="2"/>
        <v>21</v>
      </c>
    </row>
    <row r="43" spans="1:13" ht="17.25" customHeight="1" x14ac:dyDescent="0.25">
      <c r="A43" s="512"/>
      <c r="B43" s="519"/>
      <c r="C43" s="70" t="s">
        <v>65</v>
      </c>
      <c r="D43" s="87" t="s">
        <v>38</v>
      </c>
      <c r="E43" s="72"/>
      <c r="F43" s="73"/>
      <c r="G43" s="73"/>
      <c r="H43" s="73"/>
      <c r="I43" s="73"/>
      <c r="J43" s="73">
        <v>2</v>
      </c>
      <c r="K43" s="74"/>
      <c r="L43" s="75">
        <f t="shared" si="2"/>
        <v>2</v>
      </c>
    </row>
    <row r="44" spans="1:13" ht="21" customHeight="1" x14ac:dyDescent="0.25">
      <c r="A44" s="512"/>
      <c r="B44" s="519"/>
      <c r="C44" s="70" t="s">
        <v>66</v>
      </c>
      <c r="D44" s="87" t="s">
        <v>38</v>
      </c>
      <c r="E44" s="72"/>
      <c r="F44" s="73"/>
      <c r="G44" s="73"/>
      <c r="H44" s="73"/>
      <c r="I44" s="73"/>
      <c r="J44" s="73">
        <v>6</v>
      </c>
      <c r="K44" s="74"/>
      <c r="L44" s="75">
        <f t="shared" si="2"/>
        <v>6</v>
      </c>
    </row>
    <row r="45" spans="1:13" ht="17.25" customHeight="1" x14ac:dyDescent="0.25">
      <c r="A45" s="512"/>
      <c r="B45" s="519"/>
      <c r="C45" s="70" t="s">
        <v>67</v>
      </c>
      <c r="D45" s="87" t="s">
        <v>68</v>
      </c>
      <c r="E45" s="72"/>
      <c r="F45" s="73"/>
      <c r="G45" s="73">
        <v>1</v>
      </c>
      <c r="H45" s="73">
        <v>4</v>
      </c>
      <c r="I45" s="73"/>
      <c r="J45" s="73"/>
      <c r="K45" s="74"/>
      <c r="L45" s="75">
        <f t="shared" si="2"/>
        <v>5</v>
      </c>
    </row>
    <row r="46" spans="1:13" ht="17.25" customHeight="1" x14ac:dyDescent="0.25">
      <c r="A46" s="512"/>
      <c r="B46" s="519"/>
      <c r="C46" s="70" t="s">
        <v>69</v>
      </c>
      <c r="D46" s="87" t="s">
        <v>70</v>
      </c>
      <c r="E46" s="72"/>
      <c r="F46" s="73"/>
      <c r="G46" s="73"/>
      <c r="H46" s="73">
        <v>1</v>
      </c>
      <c r="I46" s="73"/>
      <c r="J46" s="73"/>
      <c r="K46" s="74"/>
      <c r="L46" s="75">
        <f t="shared" si="2"/>
        <v>1</v>
      </c>
    </row>
    <row r="47" spans="1:13" ht="17.25" customHeight="1" x14ac:dyDescent="0.25">
      <c r="A47" s="512"/>
      <c r="B47" s="519"/>
      <c r="C47" s="70" t="s">
        <v>71</v>
      </c>
      <c r="D47" s="87" t="s">
        <v>72</v>
      </c>
      <c r="E47" s="72"/>
      <c r="F47" s="73"/>
      <c r="G47" s="73"/>
      <c r="H47" s="73">
        <v>1</v>
      </c>
      <c r="I47" s="73"/>
      <c r="J47" s="73"/>
      <c r="K47" s="74"/>
      <c r="L47" s="75">
        <f t="shared" si="2"/>
        <v>1</v>
      </c>
    </row>
    <row r="48" spans="1:13" ht="17.25" customHeight="1" x14ac:dyDescent="0.25">
      <c r="A48" s="512"/>
      <c r="B48" s="519"/>
      <c r="C48" s="70" t="s">
        <v>73</v>
      </c>
      <c r="D48" s="87" t="s">
        <v>74</v>
      </c>
      <c r="E48" s="72"/>
      <c r="F48" s="73"/>
      <c r="G48" s="73"/>
      <c r="H48" s="73">
        <v>2</v>
      </c>
      <c r="I48" s="73"/>
      <c r="J48" s="73"/>
      <c r="K48" s="74"/>
      <c r="L48" s="75">
        <f t="shared" si="2"/>
        <v>2</v>
      </c>
    </row>
    <row r="49" spans="1:13" ht="17.25" customHeight="1" x14ac:dyDescent="0.25">
      <c r="A49" s="512"/>
      <c r="B49" s="519"/>
      <c r="C49" s="70" t="s">
        <v>75</v>
      </c>
      <c r="D49" s="87" t="s">
        <v>76</v>
      </c>
      <c r="E49" s="72"/>
      <c r="F49" s="73"/>
      <c r="G49" s="73"/>
      <c r="H49" s="73"/>
      <c r="I49" s="73"/>
      <c r="J49" s="73">
        <v>2</v>
      </c>
      <c r="K49" s="74"/>
      <c r="L49" s="75">
        <f t="shared" si="2"/>
        <v>2</v>
      </c>
    </row>
    <row r="50" spans="1:13" ht="17.25" customHeight="1" x14ac:dyDescent="0.25">
      <c r="A50" s="512"/>
      <c r="B50" s="519"/>
      <c r="C50" s="70" t="s">
        <v>77</v>
      </c>
      <c r="D50" s="87" t="s">
        <v>78</v>
      </c>
      <c r="E50" s="72"/>
      <c r="F50" s="73"/>
      <c r="G50" s="73"/>
      <c r="H50" s="73"/>
      <c r="I50" s="73"/>
      <c r="J50" s="73">
        <v>1</v>
      </c>
      <c r="K50" s="74">
        <v>2</v>
      </c>
      <c r="L50" s="75">
        <f t="shared" si="2"/>
        <v>3</v>
      </c>
    </row>
    <row r="51" spans="1:13" ht="17.25" customHeight="1" x14ac:dyDescent="0.25">
      <c r="A51" s="512"/>
      <c r="B51" s="519"/>
      <c r="C51" s="70" t="s">
        <v>79</v>
      </c>
      <c r="D51" s="87" t="s">
        <v>80</v>
      </c>
      <c r="E51" s="72"/>
      <c r="F51" s="73">
        <v>4</v>
      </c>
      <c r="G51" s="73"/>
      <c r="H51" s="73"/>
      <c r="I51" s="73"/>
      <c r="J51" s="73"/>
      <c r="K51" s="74"/>
      <c r="L51" s="75">
        <f t="shared" si="2"/>
        <v>4</v>
      </c>
    </row>
    <row r="52" spans="1:13" ht="17.25" customHeight="1" x14ac:dyDescent="0.25">
      <c r="A52" s="512"/>
      <c r="B52" s="519"/>
      <c r="C52" s="76" t="s">
        <v>81</v>
      </c>
      <c r="D52" s="77" t="s">
        <v>82</v>
      </c>
      <c r="E52" s="78"/>
      <c r="F52" s="79">
        <v>2</v>
      </c>
      <c r="G52" s="79"/>
      <c r="H52" s="79"/>
      <c r="I52" s="79">
        <v>1</v>
      </c>
      <c r="J52" s="79"/>
      <c r="K52" s="80"/>
      <c r="L52" s="75">
        <f t="shared" si="2"/>
        <v>3</v>
      </c>
    </row>
    <row r="53" spans="1:13" ht="17.25" customHeight="1" x14ac:dyDescent="0.25">
      <c r="A53" s="517"/>
      <c r="B53" s="520"/>
      <c r="C53" s="22"/>
      <c r="D53" s="35"/>
      <c r="E53" s="32"/>
      <c r="F53" s="81"/>
      <c r="G53" s="81"/>
      <c r="H53" s="81"/>
      <c r="I53" s="81"/>
      <c r="J53" s="81"/>
      <c r="K53" s="82"/>
      <c r="L53" s="27">
        <f>SUM(L36:L52)</f>
        <v>143</v>
      </c>
      <c r="M53" s="86"/>
    </row>
    <row r="54" spans="1:13" ht="17.25" customHeight="1" x14ac:dyDescent="0.25">
      <c r="A54" s="511">
        <v>10</v>
      </c>
      <c r="B54" s="513" t="s">
        <v>83</v>
      </c>
      <c r="C54" s="3" t="s">
        <v>84</v>
      </c>
      <c r="D54" s="15" t="s">
        <v>49</v>
      </c>
      <c r="E54" s="28"/>
      <c r="F54" s="68">
        <v>1</v>
      </c>
      <c r="G54" s="83">
        <v>1</v>
      </c>
      <c r="H54" s="83"/>
      <c r="I54" s="83"/>
      <c r="J54" s="83"/>
      <c r="K54" s="84"/>
      <c r="L54" s="19">
        <f t="shared" ref="L54:L56" si="3">SUM(E54:K54)</f>
        <v>2</v>
      </c>
    </row>
    <row r="55" spans="1:13" ht="21.75" customHeight="1" x14ac:dyDescent="0.25">
      <c r="A55" s="512"/>
      <c r="B55" s="513"/>
      <c r="C55" s="70" t="s">
        <v>85</v>
      </c>
      <c r="D55" s="87" t="s">
        <v>86</v>
      </c>
      <c r="E55" s="72"/>
      <c r="F55" s="73">
        <v>2</v>
      </c>
      <c r="G55" s="73"/>
      <c r="H55" s="73"/>
      <c r="I55" s="73"/>
      <c r="J55" s="73"/>
      <c r="K55" s="74"/>
      <c r="L55" s="75">
        <f t="shared" si="3"/>
        <v>2</v>
      </c>
    </row>
    <row r="56" spans="1:13" ht="17.25" customHeight="1" x14ac:dyDescent="0.25">
      <c r="A56" s="512"/>
      <c r="B56" s="513"/>
      <c r="C56" s="76" t="s">
        <v>87</v>
      </c>
      <c r="D56" s="77" t="s">
        <v>88</v>
      </c>
      <c r="E56" s="78"/>
      <c r="F56" s="79">
        <v>1</v>
      </c>
      <c r="G56" s="79"/>
      <c r="H56" s="79"/>
      <c r="I56" s="79"/>
      <c r="J56" s="79"/>
      <c r="K56" s="80"/>
      <c r="L56" s="75">
        <f t="shared" si="3"/>
        <v>1</v>
      </c>
    </row>
    <row r="57" spans="1:13" ht="17.25" customHeight="1" x14ac:dyDescent="0.25">
      <c r="A57" s="512"/>
      <c r="B57" s="516"/>
      <c r="C57" s="22"/>
      <c r="D57" s="77"/>
      <c r="E57" s="32"/>
      <c r="F57" s="81"/>
      <c r="G57" s="81"/>
      <c r="H57" s="81"/>
      <c r="I57" s="81"/>
      <c r="J57" s="81"/>
      <c r="K57" s="82"/>
      <c r="L57" s="27">
        <f>SUM(L54:L56)</f>
        <v>5</v>
      </c>
      <c r="M57" s="86"/>
    </row>
    <row r="58" spans="1:13" ht="12.75" customHeight="1" x14ac:dyDescent="0.25">
      <c r="A58" s="512">
        <v>11</v>
      </c>
      <c r="B58" s="513" t="s">
        <v>89</v>
      </c>
      <c r="C58" s="88" t="s">
        <v>90</v>
      </c>
      <c r="D58" s="89" t="s">
        <v>70</v>
      </c>
      <c r="E58" s="16"/>
      <c r="F58" s="83">
        <v>10</v>
      </c>
      <c r="G58" s="83">
        <v>2</v>
      </c>
      <c r="H58" s="83"/>
      <c r="I58" s="83"/>
      <c r="J58" s="83"/>
      <c r="K58" s="84"/>
      <c r="L58" s="19">
        <f t="shared" ref="L58:L60" si="4">SUM(E58:K58)</f>
        <v>12</v>
      </c>
    </row>
    <row r="59" spans="1:13" ht="12.75" customHeight="1" x14ac:dyDescent="0.25">
      <c r="A59" s="512"/>
      <c r="B59" s="513"/>
      <c r="C59" s="70" t="s">
        <v>91</v>
      </c>
      <c r="D59" s="54" t="s">
        <v>70</v>
      </c>
      <c r="E59" s="72"/>
      <c r="F59" s="73"/>
      <c r="G59" s="73"/>
      <c r="H59" s="73">
        <v>5</v>
      </c>
      <c r="I59" s="73"/>
      <c r="J59" s="73"/>
      <c r="K59" s="74"/>
      <c r="L59" s="19">
        <f t="shared" si="4"/>
        <v>5</v>
      </c>
    </row>
    <row r="60" spans="1:13" ht="12.75" customHeight="1" x14ac:dyDescent="0.25">
      <c r="A60" s="512"/>
      <c r="B60" s="513"/>
      <c r="C60" s="70" t="s">
        <v>92</v>
      </c>
      <c r="D60" s="54" t="s">
        <v>93</v>
      </c>
      <c r="E60" s="72"/>
      <c r="F60" s="73">
        <v>16</v>
      </c>
      <c r="G60" s="73"/>
      <c r="H60" s="73">
        <v>3</v>
      </c>
      <c r="I60" s="73">
        <v>5</v>
      </c>
      <c r="J60" s="73"/>
      <c r="K60" s="74"/>
      <c r="L60" s="19">
        <f t="shared" si="4"/>
        <v>24</v>
      </c>
    </row>
    <row r="61" spans="1:13" ht="17.25" customHeight="1" x14ac:dyDescent="0.25">
      <c r="A61" s="512"/>
      <c r="B61" s="514"/>
      <c r="C61" s="48"/>
      <c r="D61" s="90"/>
      <c r="E61" s="16"/>
      <c r="F61" s="83"/>
      <c r="G61" s="83"/>
      <c r="H61" s="83"/>
      <c r="I61" s="83"/>
      <c r="J61" s="83"/>
      <c r="K61" s="84"/>
      <c r="L61" s="91">
        <f>SUM(L58:L60)</f>
        <v>41</v>
      </c>
    </row>
    <row r="62" spans="1:13" ht="12.75" customHeight="1" x14ac:dyDescent="0.25">
      <c r="A62" s="512">
        <v>12</v>
      </c>
      <c r="B62" s="513" t="s">
        <v>94</v>
      </c>
      <c r="C62" s="38" t="s">
        <v>85</v>
      </c>
      <c r="D62" s="15" t="s">
        <v>86</v>
      </c>
      <c r="E62" s="40"/>
      <c r="F62" s="92">
        <v>1</v>
      </c>
      <c r="G62" s="92"/>
      <c r="H62" s="92"/>
      <c r="I62" s="92"/>
      <c r="J62" s="92"/>
      <c r="K62" s="93"/>
      <c r="L62" s="94">
        <f t="shared" ref="L62:L63" si="5">SUM(E62:K62)</f>
        <v>1</v>
      </c>
    </row>
    <row r="63" spans="1:13" ht="12.75" customHeight="1" x14ac:dyDescent="0.25">
      <c r="A63" s="521"/>
      <c r="B63" s="513"/>
      <c r="C63" s="48" t="s">
        <v>95</v>
      </c>
      <c r="D63" s="15" t="s">
        <v>96</v>
      </c>
      <c r="E63" s="16"/>
      <c r="F63" s="83"/>
      <c r="G63" s="83"/>
      <c r="H63" s="83"/>
      <c r="I63" s="83"/>
      <c r="J63" s="83">
        <v>3</v>
      </c>
      <c r="K63" s="84"/>
      <c r="L63" s="75">
        <f t="shared" si="5"/>
        <v>3</v>
      </c>
    </row>
    <row r="64" spans="1:13" ht="17.25" customHeight="1" x14ac:dyDescent="0.25">
      <c r="A64" s="521"/>
      <c r="B64" s="513"/>
      <c r="C64" s="22"/>
      <c r="D64" s="35"/>
      <c r="E64" s="32"/>
      <c r="F64" s="81"/>
      <c r="G64" s="81"/>
      <c r="H64" s="81"/>
      <c r="I64" s="81"/>
      <c r="J64" s="81"/>
      <c r="K64" s="82"/>
      <c r="L64" s="27">
        <f>SUM(L62:L63)</f>
        <v>4</v>
      </c>
    </row>
    <row r="65" spans="1:12" ht="22.5" customHeight="1" x14ac:dyDescent="0.25">
      <c r="A65" s="44">
        <v>13</v>
      </c>
      <c r="B65" s="37" t="s">
        <v>97</v>
      </c>
      <c r="C65" s="95" t="s">
        <v>98</v>
      </c>
      <c r="D65" s="96" t="s">
        <v>18</v>
      </c>
      <c r="E65" s="97"/>
      <c r="F65" s="98">
        <v>42</v>
      </c>
      <c r="G65" s="98">
        <v>2</v>
      </c>
      <c r="H65" s="98">
        <v>2</v>
      </c>
      <c r="I65" s="98"/>
      <c r="J65" s="98"/>
      <c r="K65" s="99"/>
      <c r="L65" s="46">
        <f>SUM(E65:K65)</f>
        <v>46</v>
      </c>
    </row>
    <row r="66" spans="1:12" ht="17.25" customHeight="1" x14ac:dyDescent="0.25">
      <c r="A66" s="47"/>
      <c r="B66" s="21"/>
      <c r="C66" s="22"/>
      <c r="D66" s="35"/>
      <c r="E66" s="32"/>
      <c r="F66" s="81"/>
      <c r="G66" s="81"/>
      <c r="H66" s="81"/>
      <c r="I66" s="81"/>
      <c r="J66" s="81"/>
      <c r="K66" s="82"/>
      <c r="L66" s="27">
        <f>SUM(L65:L65)</f>
        <v>46</v>
      </c>
    </row>
    <row r="67" spans="1:12" ht="23.25" customHeight="1" x14ac:dyDescent="0.25">
      <c r="A67" s="12">
        <v>14</v>
      </c>
      <c r="B67" s="13" t="s">
        <v>99</v>
      </c>
      <c r="C67" s="14" t="s">
        <v>100</v>
      </c>
      <c r="D67" s="15" t="s">
        <v>49</v>
      </c>
      <c r="E67" s="28"/>
      <c r="F67" s="68"/>
      <c r="G67" s="68">
        <v>8</v>
      </c>
      <c r="H67" s="68"/>
      <c r="I67" s="68"/>
      <c r="J67" s="68"/>
      <c r="K67" s="69"/>
      <c r="L67" s="19">
        <f>SUM(E67:K67)</f>
        <v>8</v>
      </c>
    </row>
    <row r="68" spans="1:12" ht="17.25" customHeight="1" x14ac:dyDescent="0.25">
      <c r="A68" s="47"/>
      <c r="B68" s="100"/>
      <c r="C68" s="22"/>
      <c r="D68" s="35"/>
      <c r="E68" s="32"/>
      <c r="F68" s="81"/>
      <c r="G68" s="81"/>
      <c r="H68" s="81"/>
      <c r="I68" s="81"/>
      <c r="J68" s="81"/>
      <c r="K68" s="82"/>
      <c r="L68" s="27">
        <f>SUM(L67:L67)</f>
        <v>8</v>
      </c>
    </row>
    <row r="69" spans="1:12" ht="17.25" customHeight="1" x14ac:dyDescent="0.25">
      <c r="A69" s="12">
        <v>15</v>
      </c>
      <c r="B69" s="13" t="s">
        <v>101</v>
      </c>
      <c r="C69" s="14" t="s">
        <v>102</v>
      </c>
      <c r="D69" s="15" t="s">
        <v>103</v>
      </c>
      <c r="E69" s="28"/>
      <c r="F69" s="68"/>
      <c r="G69" s="68"/>
      <c r="H69" s="68"/>
      <c r="I69" s="68"/>
      <c r="J69" s="68">
        <v>1</v>
      </c>
      <c r="K69" s="69"/>
      <c r="L69" s="19">
        <f t="shared" ref="L69:L70" si="6">SUM(E69:K69)</f>
        <v>1</v>
      </c>
    </row>
    <row r="70" spans="1:12" ht="17.25" customHeight="1" x14ac:dyDescent="0.25">
      <c r="A70" s="12"/>
      <c r="B70" s="13"/>
      <c r="C70" s="70" t="s">
        <v>104</v>
      </c>
      <c r="D70" s="87" t="s">
        <v>38</v>
      </c>
      <c r="E70" s="72"/>
      <c r="F70" s="73"/>
      <c r="G70" s="73"/>
      <c r="H70" s="73"/>
      <c r="I70" s="73"/>
      <c r="J70" s="73">
        <v>1</v>
      </c>
      <c r="K70" s="74"/>
      <c r="L70" s="19">
        <f t="shared" si="6"/>
        <v>1</v>
      </c>
    </row>
    <row r="71" spans="1:12" ht="17.25" customHeight="1" x14ac:dyDescent="0.25">
      <c r="A71" s="47"/>
      <c r="B71" s="21"/>
      <c r="C71" s="22"/>
      <c r="D71" s="35"/>
      <c r="E71" s="32"/>
      <c r="F71" s="81"/>
      <c r="G71" s="81"/>
      <c r="H71" s="81"/>
      <c r="I71" s="81"/>
      <c r="J71" s="81"/>
      <c r="K71" s="82"/>
      <c r="L71" s="27">
        <f>SUM(L69:L70)</f>
        <v>2</v>
      </c>
    </row>
    <row r="72" spans="1:12" ht="23.25" customHeight="1" x14ac:dyDescent="0.25">
      <c r="A72" s="511">
        <v>16</v>
      </c>
      <c r="B72" s="522" t="s">
        <v>105</v>
      </c>
      <c r="C72" s="14" t="s">
        <v>106</v>
      </c>
      <c r="D72" s="15" t="s">
        <v>107</v>
      </c>
      <c r="E72" s="28"/>
      <c r="F72" s="68"/>
      <c r="G72" s="68"/>
      <c r="H72" s="68"/>
      <c r="I72" s="68"/>
      <c r="J72" s="68">
        <v>7</v>
      </c>
      <c r="K72" s="69"/>
      <c r="L72" s="19">
        <f t="shared" ref="L72:L73" si="7">SUM(E72:K72)</f>
        <v>7</v>
      </c>
    </row>
    <row r="73" spans="1:12" ht="23.25" customHeight="1" x14ac:dyDescent="0.25">
      <c r="A73" s="512"/>
      <c r="B73" s="513"/>
      <c r="C73" s="70" t="s">
        <v>108</v>
      </c>
      <c r="D73" s="87" t="s">
        <v>109</v>
      </c>
      <c r="E73" s="72"/>
      <c r="F73" s="73"/>
      <c r="G73" s="73">
        <v>8</v>
      </c>
      <c r="H73" s="73"/>
      <c r="I73" s="73"/>
      <c r="J73" s="73"/>
      <c r="K73" s="74"/>
      <c r="L73" s="75">
        <f t="shared" si="7"/>
        <v>8</v>
      </c>
    </row>
    <row r="74" spans="1:12" ht="17.25" customHeight="1" x14ac:dyDescent="0.25">
      <c r="A74" s="517"/>
      <c r="B74" s="514"/>
      <c r="C74" s="22"/>
      <c r="D74" s="35"/>
      <c r="E74" s="32"/>
      <c r="F74" s="81"/>
      <c r="G74" s="81"/>
      <c r="H74" s="81"/>
      <c r="I74" s="81"/>
      <c r="J74" s="81"/>
      <c r="K74" s="82"/>
      <c r="L74" s="27">
        <f>SUM(L72:L73)</f>
        <v>15</v>
      </c>
    </row>
    <row r="75" spans="1:12" ht="12.75" customHeight="1" x14ac:dyDescent="0.25">
      <c r="A75" s="511">
        <v>17</v>
      </c>
      <c r="B75" s="522" t="s">
        <v>110</v>
      </c>
      <c r="C75" s="38" t="s">
        <v>111</v>
      </c>
      <c r="D75" s="39" t="s">
        <v>63</v>
      </c>
      <c r="E75" s="40">
        <v>10</v>
      </c>
      <c r="F75" s="92"/>
      <c r="G75" s="92"/>
      <c r="H75" s="92"/>
      <c r="I75" s="92"/>
      <c r="J75" s="92"/>
      <c r="K75" s="93"/>
      <c r="L75" s="19">
        <f t="shared" ref="L75:L85" si="8">SUM(E75:K75)</f>
        <v>10</v>
      </c>
    </row>
    <row r="76" spans="1:12" ht="12.75" customHeight="1" x14ac:dyDescent="0.25">
      <c r="A76" s="512"/>
      <c r="B76" s="513"/>
      <c r="C76" s="48" t="s">
        <v>112</v>
      </c>
      <c r="D76" s="33" t="s">
        <v>113</v>
      </c>
      <c r="E76" s="16"/>
      <c r="F76" s="83"/>
      <c r="G76" s="83"/>
      <c r="H76" s="83"/>
      <c r="I76" s="83"/>
      <c r="J76" s="83">
        <v>10</v>
      </c>
      <c r="K76" s="84"/>
      <c r="L76" s="75">
        <f t="shared" si="8"/>
        <v>10</v>
      </c>
    </row>
    <row r="77" spans="1:12" ht="12.75" customHeight="1" x14ac:dyDescent="0.25">
      <c r="A77" s="512"/>
      <c r="B77" s="513"/>
      <c r="C77" s="70" t="s">
        <v>114</v>
      </c>
      <c r="D77" s="87" t="s">
        <v>115</v>
      </c>
      <c r="E77" s="72"/>
      <c r="F77" s="73"/>
      <c r="G77" s="73">
        <v>10</v>
      </c>
      <c r="H77" s="73"/>
      <c r="I77" s="73"/>
      <c r="J77" s="73"/>
      <c r="K77" s="74"/>
      <c r="L77" s="75">
        <f t="shared" si="8"/>
        <v>10</v>
      </c>
    </row>
    <row r="78" spans="1:12" ht="12.75" customHeight="1" x14ac:dyDescent="0.25">
      <c r="A78" s="512"/>
      <c r="B78" s="513"/>
      <c r="C78" s="70" t="s">
        <v>116</v>
      </c>
      <c r="D78" s="87" t="s">
        <v>117</v>
      </c>
      <c r="E78" s="72"/>
      <c r="F78" s="73"/>
      <c r="G78" s="73"/>
      <c r="H78" s="73">
        <v>10</v>
      </c>
      <c r="I78" s="73"/>
      <c r="J78" s="73"/>
      <c r="K78" s="74"/>
      <c r="L78" s="75">
        <f t="shared" si="8"/>
        <v>10</v>
      </c>
    </row>
    <row r="79" spans="1:12" ht="12.75" customHeight="1" x14ac:dyDescent="0.25">
      <c r="A79" s="512"/>
      <c r="B79" s="513"/>
      <c r="C79" s="70" t="s">
        <v>118</v>
      </c>
      <c r="D79" s="87" t="s">
        <v>42</v>
      </c>
      <c r="E79" s="72"/>
      <c r="F79" s="73">
        <v>10</v>
      </c>
      <c r="G79" s="73"/>
      <c r="H79" s="73"/>
      <c r="I79" s="73"/>
      <c r="J79" s="73"/>
      <c r="K79" s="74"/>
      <c r="L79" s="75">
        <f t="shared" si="8"/>
        <v>10</v>
      </c>
    </row>
    <row r="80" spans="1:12" ht="12.75" customHeight="1" x14ac:dyDescent="0.25">
      <c r="A80" s="512"/>
      <c r="B80" s="513"/>
      <c r="C80" s="70" t="s">
        <v>119</v>
      </c>
      <c r="D80" s="87" t="s">
        <v>72</v>
      </c>
      <c r="E80" s="72"/>
      <c r="F80" s="73"/>
      <c r="G80" s="73">
        <v>10</v>
      </c>
      <c r="H80" s="73"/>
      <c r="I80" s="73"/>
      <c r="J80" s="73"/>
      <c r="K80" s="74"/>
      <c r="L80" s="75">
        <f t="shared" si="8"/>
        <v>10</v>
      </c>
    </row>
    <row r="81" spans="1:12" ht="12.75" customHeight="1" x14ac:dyDescent="0.25">
      <c r="A81" s="512"/>
      <c r="B81" s="513"/>
      <c r="C81" s="70" t="s">
        <v>55</v>
      </c>
      <c r="D81" s="87" t="s">
        <v>56</v>
      </c>
      <c r="E81" s="72"/>
      <c r="F81" s="73">
        <v>10</v>
      </c>
      <c r="G81" s="73"/>
      <c r="H81" s="73"/>
      <c r="I81" s="73"/>
      <c r="J81" s="73"/>
      <c r="K81" s="74"/>
      <c r="L81" s="75">
        <f t="shared" si="8"/>
        <v>10</v>
      </c>
    </row>
    <row r="82" spans="1:12" ht="12.75" customHeight="1" x14ac:dyDescent="0.25">
      <c r="A82" s="512"/>
      <c r="B82" s="513"/>
      <c r="C82" s="70" t="s">
        <v>120</v>
      </c>
      <c r="D82" s="87" t="s">
        <v>121</v>
      </c>
      <c r="E82" s="72"/>
      <c r="F82" s="73"/>
      <c r="G82" s="73"/>
      <c r="H82" s="73"/>
      <c r="I82" s="73"/>
      <c r="J82" s="73">
        <v>10</v>
      </c>
      <c r="K82" s="74"/>
      <c r="L82" s="75">
        <f t="shared" si="8"/>
        <v>10</v>
      </c>
    </row>
    <row r="83" spans="1:12" ht="12.75" customHeight="1" x14ac:dyDescent="0.25">
      <c r="A83" s="512"/>
      <c r="B83" s="513"/>
      <c r="C83" s="70" t="s">
        <v>122</v>
      </c>
      <c r="D83" s="87" t="s">
        <v>123</v>
      </c>
      <c r="E83" s="72"/>
      <c r="F83" s="73"/>
      <c r="G83" s="73"/>
      <c r="H83" s="73"/>
      <c r="I83" s="73"/>
      <c r="J83" s="73"/>
      <c r="K83" s="74">
        <v>10</v>
      </c>
      <c r="L83" s="75">
        <f t="shared" si="8"/>
        <v>10</v>
      </c>
    </row>
    <row r="84" spans="1:12" ht="12.75" customHeight="1" x14ac:dyDescent="0.25">
      <c r="A84" s="512"/>
      <c r="B84" s="513"/>
      <c r="C84" s="70" t="s">
        <v>124</v>
      </c>
      <c r="D84" s="87" t="s">
        <v>103</v>
      </c>
      <c r="E84" s="72"/>
      <c r="F84" s="73"/>
      <c r="G84" s="73"/>
      <c r="H84" s="73"/>
      <c r="I84" s="73"/>
      <c r="J84" s="73">
        <v>10</v>
      </c>
      <c r="K84" s="74"/>
      <c r="L84" s="75">
        <f t="shared" si="8"/>
        <v>10</v>
      </c>
    </row>
    <row r="85" spans="1:12" ht="12.75" customHeight="1" x14ac:dyDescent="0.25">
      <c r="A85" s="512"/>
      <c r="B85" s="513"/>
      <c r="C85" s="70" t="s">
        <v>125</v>
      </c>
      <c r="D85" s="87" t="s">
        <v>126</v>
      </c>
      <c r="E85" s="72"/>
      <c r="F85" s="73"/>
      <c r="G85" s="73"/>
      <c r="H85" s="73"/>
      <c r="I85" s="73"/>
      <c r="J85" s="73"/>
      <c r="K85" s="74">
        <v>10</v>
      </c>
      <c r="L85" s="75">
        <f t="shared" si="8"/>
        <v>10</v>
      </c>
    </row>
    <row r="86" spans="1:12" ht="17.25" customHeight="1" x14ac:dyDescent="0.25">
      <c r="A86" s="517"/>
      <c r="B86" s="514"/>
      <c r="C86" s="22"/>
      <c r="D86" s="35"/>
      <c r="E86" s="32"/>
      <c r="F86" s="81"/>
      <c r="G86" s="81"/>
      <c r="H86" s="81"/>
      <c r="I86" s="81"/>
      <c r="J86" s="81"/>
      <c r="K86" s="82"/>
      <c r="L86" s="27">
        <f>SUM(L75:L85)</f>
        <v>110</v>
      </c>
    </row>
    <row r="87" spans="1:12" ht="17.25" customHeight="1" x14ac:dyDescent="0.25">
      <c r="A87" s="12">
        <v>18</v>
      </c>
      <c r="B87" s="13" t="s">
        <v>127</v>
      </c>
      <c r="C87" s="14" t="s">
        <v>84</v>
      </c>
      <c r="D87" s="15" t="s">
        <v>49</v>
      </c>
      <c r="E87" s="28"/>
      <c r="F87" s="68">
        <v>1</v>
      </c>
      <c r="G87" s="68"/>
      <c r="H87" s="68"/>
      <c r="I87" s="68"/>
      <c r="J87" s="68"/>
      <c r="K87" s="69"/>
      <c r="L87" s="30">
        <f t="shared" ref="L87:L90" si="9">SUM(E87:K87)</f>
        <v>1</v>
      </c>
    </row>
    <row r="88" spans="1:12" ht="17.25" customHeight="1" x14ac:dyDescent="0.25">
      <c r="A88" s="12"/>
      <c r="B88" s="13"/>
      <c r="C88" s="14" t="s">
        <v>128</v>
      </c>
      <c r="D88" s="15" t="s">
        <v>18</v>
      </c>
      <c r="E88" s="28"/>
      <c r="F88" s="68"/>
      <c r="G88" s="68"/>
      <c r="H88" s="68">
        <v>1</v>
      </c>
      <c r="I88" s="68"/>
      <c r="J88" s="68"/>
      <c r="K88" s="69"/>
      <c r="L88" s="75">
        <f t="shared" si="9"/>
        <v>1</v>
      </c>
    </row>
    <row r="89" spans="1:12" ht="17.25" customHeight="1" x14ac:dyDescent="0.25">
      <c r="A89" s="12"/>
      <c r="B89" s="13"/>
      <c r="C89" s="14" t="s">
        <v>129</v>
      </c>
      <c r="D89" s="15" t="s">
        <v>130</v>
      </c>
      <c r="E89" s="28"/>
      <c r="F89" s="68"/>
      <c r="G89" s="68"/>
      <c r="H89" s="68"/>
      <c r="I89" s="68"/>
      <c r="J89" s="68"/>
      <c r="K89" s="69">
        <v>1</v>
      </c>
      <c r="L89" s="19">
        <f t="shared" si="9"/>
        <v>1</v>
      </c>
    </row>
    <row r="90" spans="1:12" ht="17.25" customHeight="1" x14ac:dyDescent="0.25">
      <c r="A90" s="12"/>
      <c r="B90" s="13"/>
      <c r="C90" s="48" t="s">
        <v>106</v>
      </c>
      <c r="D90" s="33" t="s">
        <v>107</v>
      </c>
      <c r="E90" s="16"/>
      <c r="F90" s="83"/>
      <c r="G90" s="83"/>
      <c r="H90" s="83"/>
      <c r="I90" s="83"/>
      <c r="J90" s="83">
        <v>7</v>
      </c>
      <c r="K90" s="84">
        <v>6</v>
      </c>
      <c r="L90" s="75">
        <f t="shared" si="9"/>
        <v>13</v>
      </c>
    </row>
    <row r="91" spans="1:12" ht="17.25" customHeight="1" x14ac:dyDescent="0.25">
      <c r="A91" s="47"/>
      <c r="B91" s="21"/>
      <c r="C91" s="22"/>
      <c r="D91" s="35"/>
      <c r="E91" s="32"/>
      <c r="F91" s="81"/>
      <c r="G91" s="81"/>
      <c r="H91" s="81"/>
      <c r="I91" s="81"/>
      <c r="J91" s="81"/>
      <c r="K91" s="82"/>
      <c r="L91" s="27">
        <f>SUM(L87:L90)</f>
        <v>16</v>
      </c>
    </row>
    <row r="92" spans="1:12" ht="15" customHeight="1" x14ac:dyDescent="0.25">
      <c r="A92" s="511">
        <v>19</v>
      </c>
      <c r="B92" s="513" t="s">
        <v>131</v>
      </c>
      <c r="C92" s="14" t="s">
        <v>60</v>
      </c>
      <c r="D92" s="15" t="s">
        <v>61</v>
      </c>
      <c r="E92" s="28"/>
      <c r="F92" s="68">
        <v>1</v>
      </c>
      <c r="G92" s="68"/>
      <c r="H92" s="68"/>
      <c r="I92" s="68">
        <v>2</v>
      </c>
      <c r="J92" s="68"/>
      <c r="K92" s="69"/>
      <c r="L92" s="19">
        <f t="shared" ref="L92:L93" si="10">SUM(E92:K92)</f>
        <v>3</v>
      </c>
    </row>
    <row r="93" spans="1:12" ht="15" customHeight="1" x14ac:dyDescent="0.25">
      <c r="A93" s="512"/>
      <c r="B93" s="513"/>
      <c r="C93" s="14" t="s">
        <v>132</v>
      </c>
      <c r="D93" s="15" t="s">
        <v>133</v>
      </c>
      <c r="E93" s="28"/>
      <c r="F93" s="68"/>
      <c r="G93" s="68">
        <v>2</v>
      </c>
      <c r="H93" s="68"/>
      <c r="I93" s="68"/>
      <c r="J93" s="68"/>
      <c r="K93" s="69"/>
      <c r="L93" s="19">
        <f t="shared" si="10"/>
        <v>2</v>
      </c>
    </row>
    <row r="94" spans="1:12" ht="17.25" customHeight="1" x14ac:dyDescent="0.25">
      <c r="A94" s="512"/>
      <c r="B94" s="514"/>
      <c r="C94" s="22"/>
      <c r="D94" s="35"/>
      <c r="E94" s="32"/>
      <c r="F94" s="81"/>
      <c r="G94" s="81"/>
      <c r="H94" s="81"/>
      <c r="I94" s="81"/>
      <c r="J94" s="81"/>
      <c r="K94" s="82"/>
      <c r="L94" s="27">
        <f>SUM(L92:L93)</f>
        <v>5</v>
      </c>
    </row>
    <row r="95" spans="1:12" ht="17.25" customHeight="1" x14ac:dyDescent="0.25">
      <c r="A95" s="512">
        <v>20</v>
      </c>
      <c r="B95" s="522" t="s">
        <v>134</v>
      </c>
      <c r="C95" s="88" t="s">
        <v>58</v>
      </c>
      <c r="D95" s="102" t="s">
        <v>59</v>
      </c>
      <c r="E95" s="103">
        <v>2</v>
      </c>
      <c r="F95" s="104"/>
      <c r="G95" s="104">
        <v>1</v>
      </c>
      <c r="H95" s="104">
        <v>5</v>
      </c>
      <c r="I95" s="104"/>
      <c r="J95" s="104"/>
      <c r="K95" s="105"/>
      <c r="L95" s="94">
        <f t="shared" ref="L95:L100" si="11">SUM(E95:K95)</f>
        <v>8</v>
      </c>
    </row>
    <row r="96" spans="1:12" ht="17.25" customHeight="1" x14ac:dyDescent="0.25">
      <c r="A96" s="512"/>
      <c r="B96" s="513"/>
      <c r="C96" s="70" t="s">
        <v>114</v>
      </c>
      <c r="D96" s="87" t="s">
        <v>115</v>
      </c>
      <c r="E96" s="72"/>
      <c r="F96" s="73">
        <v>1</v>
      </c>
      <c r="G96" s="73"/>
      <c r="H96" s="73">
        <v>3</v>
      </c>
      <c r="I96" s="73"/>
      <c r="J96" s="73"/>
      <c r="K96" s="74"/>
      <c r="L96" s="75">
        <f t="shared" si="11"/>
        <v>4</v>
      </c>
    </row>
    <row r="97" spans="1:12" ht="17.25" customHeight="1" x14ac:dyDescent="0.25">
      <c r="A97" s="512"/>
      <c r="B97" s="513"/>
      <c r="C97" s="14" t="s">
        <v>135</v>
      </c>
      <c r="D97" s="15" t="s">
        <v>136</v>
      </c>
      <c r="E97" s="28"/>
      <c r="F97" s="68"/>
      <c r="G97" s="68"/>
      <c r="H97" s="68"/>
      <c r="I97" s="68"/>
      <c r="J97" s="68">
        <v>2</v>
      </c>
      <c r="K97" s="74">
        <v>1</v>
      </c>
      <c r="L97" s="75">
        <f t="shared" si="11"/>
        <v>3</v>
      </c>
    </row>
    <row r="98" spans="1:12" ht="17.25" customHeight="1" x14ac:dyDescent="0.25">
      <c r="A98" s="512"/>
      <c r="B98" s="513"/>
      <c r="C98" s="70" t="s">
        <v>87</v>
      </c>
      <c r="D98" s="87" t="s">
        <v>88</v>
      </c>
      <c r="E98" s="72"/>
      <c r="F98" s="73"/>
      <c r="G98" s="73">
        <v>1</v>
      </c>
      <c r="H98" s="73"/>
      <c r="I98" s="73"/>
      <c r="J98" s="73"/>
      <c r="K98" s="74"/>
      <c r="L98" s="75">
        <f t="shared" si="11"/>
        <v>1</v>
      </c>
    </row>
    <row r="99" spans="1:12" ht="17.25" customHeight="1" x14ac:dyDescent="0.25">
      <c r="A99" s="512"/>
      <c r="B99" s="513"/>
      <c r="C99" s="76" t="s">
        <v>52</v>
      </c>
      <c r="D99" s="77" t="s">
        <v>53</v>
      </c>
      <c r="E99" s="78"/>
      <c r="F99" s="79"/>
      <c r="G99" s="79"/>
      <c r="H99" s="79">
        <v>1</v>
      </c>
      <c r="I99" s="79"/>
      <c r="J99" s="79"/>
      <c r="K99" s="106"/>
      <c r="L99" s="75">
        <f t="shared" si="11"/>
        <v>1</v>
      </c>
    </row>
    <row r="100" spans="1:12" ht="15" customHeight="1" x14ac:dyDescent="0.25">
      <c r="A100" s="512"/>
      <c r="B100" s="513"/>
      <c r="C100" s="76" t="s">
        <v>137</v>
      </c>
      <c r="D100" s="77" t="s">
        <v>49</v>
      </c>
      <c r="E100" s="78"/>
      <c r="F100" s="79"/>
      <c r="G100" s="79">
        <v>3</v>
      </c>
      <c r="H100" s="79"/>
      <c r="I100" s="79"/>
      <c r="J100" s="79"/>
      <c r="K100" s="106"/>
      <c r="L100" s="75">
        <f t="shared" si="11"/>
        <v>3</v>
      </c>
    </row>
    <row r="101" spans="1:12" ht="17.25" customHeight="1" x14ac:dyDescent="0.25">
      <c r="A101" s="517"/>
      <c r="B101" s="514"/>
      <c r="C101" s="22"/>
      <c r="D101" s="35"/>
      <c r="E101" s="32"/>
      <c r="F101" s="81"/>
      <c r="G101" s="81"/>
      <c r="H101" s="81"/>
      <c r="I101" s="81"/>
      <c r="J101" s="81"/>
      <c r="K101" s="82"/>
      <c r="L101" s="27">
        <f>SUM(L95:L100)</f>
        <v>20</v>
      </c>
    </row>
    <row r="102" spans="1:12" ht="15" customHeight="1" x14ac:dyDescent="0.25">
      <c r="A102" s="511">
        <v>21</v>
      </c>
      <c r="B102" s="522" t="s">
        <v>138</v>
      </c>
      <c r="C102" s="14" t="s">
        <v>39</v>
      </c>
      <c r="D102" s="15" t="s">
        <v>40</v>
      </c>
      <c r="E102" s="28">
        <v>5</v>
      </c>
      <c r="F102" s="68">
        <v>5</v>
      </c>
      <c r="G102" s="68">
        <v>4</v>
      </c>
      <c r="H102" s="68">
        <v>3</v>
      </c>
      <c r="I102" s="92"/>
      <c r="J102" s="92"/>
      <c r="K102" s="93"/>
      <c r="L102" s="94">
        <f t="shared" ref="L102:L104" si="12">SUM(E102:K102)</f>
        <v>17</v>
      </c>
    </row>
    <row r="103" spans="1:12" ht="17.25" customHeight="1" x14ac:dyDescent="0.25">
      <c r="A103" s="512"/>
      <c r="B103" s="513"/>
      <c r="C103" s="70" t="s">
        <v>67</v>
      </c>
      <c r="D103" s="87" t="s">
        <v>68</v>
      </c>
      <c r="E103" s="72"/>
      <c r="F103" s="73"/>
      <c r="G103" s="73">
        <v>1</v>
      </c>
      <c r="H103" s="73"/>
      <c r="I103" s="73"/>
      <c r="J103" s="73"/>
      <c r="K103" s="74"/>
      <c r="L103" s="75">
        <f t="shared" si="12"/>
        <v>1</v>
      </c>
    </row>
    <row r="104" spans="1:12" ht="17.25" customHeight="1" x14ac:dyDescent="0.25">
      <c r="A104" s="512"/>
      <c r="B104" s="513"/>
      <c r="C104" s="70" t="s">
        <v>62</v>
      </c>
      <c r="D104" s="87" t="s">
        <v>63</v>
      </c>
      <c r="E104" s="78"/>
      <c r="F104" s="79"/>
      <c r="G104" s="79">
        <v>1</v>
      </c>
      <c r="H104" s="79"/>
      <c r="I104" s="79"/>
      <c r="J104" s="79"/>
      <c r="K104" s="80"/>
      <c r="L104" s="19">
        <f t="shared" si="12"/>
        <v>1</v>
      </c>
    </row>
    <row r="105" spans="1:12" ht="17.25" customHeight="1" x14ac:dyDescent="0.25">
      <c r="A105" s="512"/>
      <c r="B105" s="514"/>
      <c r="C105" s="22"/>
      <c r="D105" s="35"/>
      <c r="E105" s="32"/>
      <c r="F105" s="81"/>
      <c r="G105" s="81"/>
      <c r="H105" s="81"/>
      <c r="I105" s="81"/>
      <c r="J105" s="81"/>
      <c r="K105" s="82"/>
      <c r="L105" s="27">
        <f>SUM(L102:L104)</f>
        <v>19</v>
      </c>
    </row>
    <row r="106" spans="1:12" ht="17.25" customHeight="1" x14ac:dyDescent="0.25">
      <c r="A106" s="512">
        <v>22</v>
      </c>
      <c r="B106" s="513" t="s">
        <v>139</v>
      </c>
      <c r="C106" s="70" t="s">
        <v>140</v>
      </c>
      <c r="D106" s="87" t="s">
        <v>86</v>
      </c>
      <c r="E106" s="72">
        <v>11</v>
      </c>
      <c r="F106" s="73">
        <v>7</v>
      </c>
      <c r="G106" s="73">
        <v>4</v>
      </c>
      <c r="H106" s="73"/>
      <c r="I106" s="73"/>
      <c r="J106" s="73"/>
      <c r="K106" s="74"/>
      <c r="L106" s="19">
        <f t="shared" ref="L106:L110" si="13">SUM(E106:K106)</f>
        <v>22</v>
      </c>
    </row>
    <row r="107" spans="1:12" ht="17.25" customHeight="1" x14ac:dyDescent="0.25">
      <c r="A107" s="512"/>
      <c r="B107" s="513"/>
      <c r="C107" s="70" t="s">
        <v>77</v>
      </c>
      <c r="D107" s="87" t="s">
        <v>78</v>
      </c>
      <c r="E107" s="72"/>
      <c r="F107" s="73"/>
      <c r="G107" s="73">
        <v>1</v>
      </c>
      <c r="H107" s="73"/>
      <c r="I107" s="73"/>
      <c r="J107" s="73"/>
      <c r="K107" s="74"/>
      <c r="L107" s="75">
        <f t="shared" si="13"/>
        <v>1</v>
      </c>
    </row>
    <row r="108" spans="1:12" ht="20.25" customHeight="1" x14ac:dyDescent="0.25">
      <c r="A108" s="512"/>
      <c r="B108" s="513"/>
      <c r="C108" s="70" t="s">
        <v>141</v>
      </c>
      <c r="D108" s="87" t="s">
        <v>96</v>
      </c>
      <c r="E108" s="72"/>
      <c r="F108" s="73"/>
      <c r="G108" s="73"/>
      <c r="H108" s="73"/>
      <c r="I108" s="73"/>
      <c r="J108" s="73">
        <v>1</v>
      </c>
      <c r="K108" s="74"/>
      <c r="L108" s="75">
        <f t="shared" si="13"/>
        <v>1</v>
      </c>
    </row>
    <row r="109" spans="1:12" ht="17.25" customHeight="1" x14ac:dyDescent="0.25">
      <c r="A109" s="512"/>
      <c r="B109" s="513"/>
      <c r="C109" s="70" t="s">
        <v>67</v>
      </c>
      <c r="D109" s="87" t="s">
        <v>68</v>
      </c>
      <c r="E109" s="72"/>
      <c r="F109" s="73"/>
      <c r="G109" s="73">
        <v>2</v>
      </c>
      <c r="H109" s="73">
        <v>4</v>
      </c>
      <c r="I109" s="73"/>
      <c r="J109" s="73"/>
      <c r="K109" s="74"/>
      <c r="L109" s="75">
        <f t="shared" si="13"/>
        <v>6</v>
      </c>
    </row>
    <row r="110" spans="1:12" ht="17.25" customHeight="1" x14ac:dyDescent="0.25">
      <c r="A110" s="512"/>
      <c r="B110" s="513"/>
      <c r="C110" s="70" t="s">
        <v>71</v>
      </c>
      <c r="D110" s="87" t="s">
        <v>72</v>
      </c>
      <c r="E110" s="72"/>
      <c r="F110" s="73"/>
      <c r="G110" s="73">
        <v>2</v>
      </c>
      <c r="H110" s="73"/>
      <c r="I110" s="73"/>
      <c r="J110" s="73"/>
      <c r="K110" s="74"/>
      <c r="L110" s="75">
        <f t="shared" si="13"/>
        <v>2</v>
      </c>
    </row>
    <row r="111" spans="1:12" ht="17.25" customHeight="1" x14ac:dyDescent="0.25">
      <c r="A111" s="521"/>
      <c r="B111" s="513"/>
      <c r="C111" s="22"/>
      <c r="D111" s="35"/>
      <c r="E111" s="32"/>
      <c r="F111" s="81"/>
      <c r="G111" s="81"/>
      <c r="H111" s="81"/>
      <c r="I111" s="81"/>
      <c r="J111" s="81"/>
      <c r="K111" s="82"/>
      <c r="L111" s="91">
        <f>SUM(L106:L110)</f>
        <v>32</v>
      </c>
    </row>
    <row r="112" spans="1:12" ht="17.25" customHeight="1" x14ac:dyDescent="0.25">
      <c r="A112" s="107"/>
      <c r="B112" s="101" t="s">
        <v>142</v>
      </c>
      <c r="C112" s="14" t="s">
        <v>143</v>
      </c>
      <c r="D112" s="15" t="s">
        <v>109</v>
      </c>
      <c r="E112" s="28"/>
      <c r="F112" s="68"/>
      <c r="G112" s="68">
        <v>30</v>
      </c>
      <c r="H112" s="68"/>
      <c r="I112" s="68"/>
      <c r="J112" s="68"/>
      <c r="K112" s="108"/>
      <c r="L112" s="109">
        <f>SUM(E112:K112)</f>
        <v>30</v>
      </c>
    </row>
    <row r="113" spans="1:24" ht="17.25" customHeight="1" x14ac:dyDescent="0.25">
      <c r="A113" s="110">
        <v>23</v>
      </c>
      <c r="B113" s="21"/>
      <c r="C113" s="22"/>
      <c r="D113" s="35"/>
      <c r="E113" s="32"/>
      <c r="F113" s="81"/>
      <c r="G113" s="81"/>
      <c r="H113" s="81"/>
      <c r="I113" s="81"/>
      <c r="J113" s="81"/>
      <c r="K113" s="111"/>
      <c r="L113" s="112">
        <f>SUM(L112)</f>
        <v>30</v>
      </c>
    </row>
    <row r="114" spans="1:24" s="113" customFormat="1" ht="12.75" customHeight="1" x14ac:dyDescent="0.25">
      <c r="A114" s="523">
        <v>24</v>
      </c>
      <c r="B114" s="526" t="s">
        <v>144</v>
      </c>
      <c r="C114" s="14" t="s">
        <v>67</v>
      </c>
      <c r="D114" s="15" t="s">
        <v>68</v>
      </c>
      <c r="E114" s="28"/>
      <c r="F114" s="114"/>
      <c r="G114" s="114">
        <v>3</v>
      </c>
      <c r="H114" s="114"/>
      <c r="I114" s="114"/>
      <c r="J114" s="114"/>
      <c r="K114" s="115"/>
      <c r="L114" s="19">
        <f t="shared" ref="L114:L116" si="14">SUM(E114:K114)</f>
        <v>3</v>
      </c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</row>
    <row r="115" spans="1:24" s="113" customFormat="1" ht="12.75" customHeight="1" x14ac:dyDescent="0.25">
      <c r="A115" s="524"/>
      <c r="B115" s="519"/>
      <c r="C115" s="70" t="s">
        <v>77</v>
      </c>
      <c r="D115" s="87" t="s">
        <v>78</v>
      </c>
      <c r="E115" s="72"/>
      <c r="F115" s="117"/>
      <c r="G115" s="117"/>
      <c r="H115" s="117"/>
      <c r="I115" s="117"/>
      <c r="J115" s="117">
        <v>1</v>
      </c>
      <c r="K115" s="118"/>
      <c r="L115" s="75">
        <f t="shared" si="14"/>
        <v>1</v>
      </c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</row>
    <row r="116" spans="1:24" s="113" customFormat="1" ht="12.75" customHeight="1" x14ac:dyDescent="0.25">
      <c r="A116" s="524"/>
      <c r="B116" s="519"/>
      <c r="C116" s="70" t="s">
        <v>145</v>
      </c>
      <c r="D116" s="87" t="s">
        <v>49</v>
      </c>
      <c r="E116" s="72"/>
      <c r="F116" s="117"/>
      <c r="G116" s="117">
        <v>3</v>
      </c>
      <c r="H116" s="117"/>
      <c r="I116" s="117"/>
      <c r="J116" s="117"/>
      <c r="K116" s="118"/>
      <c r="L116" s="75">
        <f t="shared" si="14"/>
        <v>3</v>
      </c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</row>
    <row r="117" spans="1:24" ht="17.25" customHeight="1" x14ac:dyDescent="0.25">
      <c r="A117" s="525"/>
      <c r="B117" s="514"/>
      <c r="C117" s="119"/>
      <c r="D117" s="120"/>
      <c r="E117" s="121"/>
      <c r="F117" s="122"/>
      <c r="G117" s="122"/>
      <c r="H117" s="122"/>
      <c r="I117" s="122"/>
      <c r="J117" s="122"/>
      <c r="K117" s="123"/>
      <c r="L117" s="27">
        <f>SUM(L114:L116)</f>
        <v>7</v>
      </c>
    </row>
    <row r="118" spans="1:24" ht="12.75" customHeight="1" x14ac:dyDescent="0.25">
      <c r="A118" s="511">
        <v>25</v>
      </c>
      <c r="B118" s="513" t="s">
        <v>146</v>
      </c>
      <c r="C118" s="38" t="s">
        <v>147</v>
      </c>
      <c r="D118" s="39" t="s">
        <v>148</v>
      </c>
      <c r="E118" s="40"/>
      <c r="F118" s="92"/>
      <c r="G118" s="92">
        <v>6</v>
      </c>
      <c r="H118" s="92"/>
      <c r="I118" s="92"/>
      <c r="J118" s="92"/>
      <c r="K118" s="93"/>
      <c r="L118" s="43">
        <f>SUM(E118:K118)</f>
        <v>6</v>
      </c>
    </row>
    <row r="119" spans="1:24" ht="17.25" customHeight="1" x14ac:dyDescent="0.25">
      <c r="A119" s="517"/>
      <c r="B119" s="514"/>
      <c r="C119" s="22"/>
      <c r="D119" s="35"/>
      <c r="E119" s="32"/>
      <c r="F119" s="81"/>
      <c r="G119" s="81"/>
      <c r="H119" s="81"/>
      <c r="I119" s="81"/>
      <c r="J119" s="81"/>
      <c r="K119" s="82"/>
      <c r="L119" s="27">
        <f>SUM(L118)</f>
        <v>6</v>
      </c>
    </row>
    <row r="120" spans="1:24" ht="17.25" customHeight="1" x14ac:dyDescent="0.25">
      <c r="A120" s="12">
        <v>26</v>
      </c>
      <c r="B120" s="513" t="s">
        <v>149</v>
      </c>
      <c r="C120" s="38" t="s">
        <v>150</v>
      </c>
      <c r="D120" s="39" t="s">
        <v>151</v>
      </c>
      <c r="E120" s="40"/>
      <c r="F120" s="92"/>
      <c r="G120" s="92"/>
      <c r="H120" s="92"/>
      <c r="I120" s="92"/>
      <c r="J120" s="92">
        <v>1</v>
      </c>
      <c r="K120" s="93"/>
      <c r="L120" s="43">
        <f>SUM(E120:K120)</f>
        <v>1</v>
      </c>
    </row>
    <row r="121" spans="1:24" ht="17.25" customHeight="1" x14ac:dyDescent="0.25">
      <c r="A121" s="47"/>
      <c r="B121" s="514"/>
      <c r="C121" s="22"/>
      <c r="D121" s="35"/>
      <c r="E121" s="32"/>
      <c r="F121" s="81"/>
      <c r="G121" s="81"/>
      <c r="H121" s="81"/>
      <c r="I121" s="81"/>
      <c r="J121" s="81"/>
      <c r="K121" s="82"/>
      <c r="L121" s="27">
        <f>SUM(L120)</f>
        <v>1</v>
      </c>
    </row>
    <row r="122" spans="1:24" ht="12.75" customHeight="1" x14ac:dyDescent="0.25">
      <c r="A122" s="511">
        <v>27</v>
      </c>
      <c r="B122" s="513" t="s">
        <v>152</v>
      </c>
      <c r="C122" s="38" t="s">
        <v>153</v>
      </c>
      <c r="D122" s="39" t="s">
        <v>154</v>
      </c>
      <c r="E122" s="40"/>
      <c r="F122" s="92"/>
      <c r="G122" s="92"/>
      <c r="H122" s="92"/>
      <c r="I122" s="92"/>
      <c r="J122" s="92">
        <v>15</v>
      </c>
      <c r="K122" s="93"/>
      <c r="L122" s="43">
        <f>SUM(E122:K122)</f>
        <v>15</v>
      </c>
    </row>
    <row r="123" spans="1:24" ht="17.25" customHeight="1" x14ac:dyDescent="0.25">
      <c r="A123" s="521"/>
      <c r="B123" s="513"/>
      <c r="C123" s="22"/>
      <c r="D123" s="35"/>
      <c r="E123" s="32"/>
      <c r="F123" s="81"/>
      <c r="G123" s="81"/>
      <c r="H123" s="81"/>
      <c r="I123" s="81"/>
      <c r="J123" s="81"/>
      <c r="K123" s="82"/>
      <c r="L123" s="27">
        <f>SUM(L122)</f>
        <v>15</v>
      </c>
    </row>
    <row r="124" spans="1:24" ht="17.25" customHeight="1" x14ac:dyDescent="0.25">
      <c r="A124" s="44"/>
      <c r="B124" s="515" t="s">
        <v>155</v>
      </c>
      <c r="C124" s="38" t="s">
        <v>156</v>
      </c>
      <c r="D124" s="39" t="s">
        <v>63</v>
      </c>
      <c r="E124" s="40"/>
      <c r="F124" s="92"/>
      <c r="G124" s="92">
        <v>3</v>
      </c>
      <c r="H124" s="92"/>
      <c r="I124" s="92"/>
      <c r="J124" s="92"/>
      <c r="K124" s="93"/>
      <c r="L124" s="43">
        <f>SUM(E124:K124)</f>
        <v>3</v>
      </c>
    </row>
    <row r="125" spans="1:24" ht="17.25" customHeight="1" x14ac:dyDescent="0.25">
      <c r="A125" s="47">
        <v>28</v>
      </c>
      <c r="B125" s="514"/>
      <c r="C125" s="22"/>
      <c r="D125" s="35"/>
      <c r="E125" s="32"/>
      <c r="F125" s="81"/>
      <c r="G125" s="81"/>
      <c r="H125" s="81"/>
      <c r="I125" s="81"/>
      <c r="J125" s="81"/>
      <c r="K125" s="82"/>
      <c r="L125" s="27">
        <f>SUM(L124)</f>
        <v>3</v>
      </c>
    </row>
    <row r="126" spans="1:24" ht="17.25" customHeight="1" x14ac:dyDescent="0.25">
      <c r="A126" s="12">
        <v>29</v>
      </c>
      <c r="B126" s="13" t="s">
        <v>157</v>
      </c>
      <c r="C126" s="14" t="s">
        <v>158</v>
      </c>
      <c r="D126" s="15" t="s">
        <v>42</v>
      </c>
      <c r="E126" s="28"/>
      <c r="F126" s="68"/>
      <c r="G126" s="68">
        <v>1</v>
      </c>
      <c r="H126" s="68"/>
      <c r="I126" s="68"/>
      <c r="J126" s="68"/>
      <c r="K126" s="69"/>
      <c r="L126" s="124">
        <f t="shared" ref="L126:L129" si="15">SUM(E126:K126)</f>
        <v>1</v>
      </c>
    </row>
    <row r="127" spans="1:24" ht="17.25" customHeight="1" x14ac:dyDescent="0.25">
      <c r="A127" s="12"/>
      <c r="B127" s="13"/>
      <c r="C127" s="48" t="s">
        <v>159</v>
      </c>
      <c r="D127" s="33" t="s">
        <v>103</v>
      </c>
      <c r="E127" s="16"/>
      <c r="F127" s="83"/>
      <c r="G127" s="83"/>
      <c r="H127" s="83"/>
      <c r="I127" s="83"/>
      <c r="J127" s="83">
        <v>1</v>
      </c>
      <c r="K127" s="84"/>
      <c r="L127" s="125">
        <f t="shared" si="15"/>
        <v>1</v>
      </c>
    </row>
    <row r="128" spans="1:24" ht="17.25" customHeight="1" x14ac:dyDescent="0.25">
      <c r="A128" s="12"/>
      <c r="B128" s="13"/>
      <c r="C128" s="76" t="s">
        <v>160</v>
      </c>
      <c r="D128" s="77" t="s">
        <v>117</v>
      </c>
      <c r="E128" s="78"/>
      <c r="F128" s="79"/>
      <c r="G128" s="79">
        <v>1</v>
      </c>
      <c r="H128" s="79"/>
      <c r="I128" s="79"/>
      <c r="J128" s="79"/>
      <c r="K128" s="80"/>
      <c r="L128" s="125">
        <f t="shared" si="15"/>
        <v>1</v>
      </c>
    </row>
    <row r="129" spans="1:12" ht="17.25" customHeight="1" x14ac:dyDescent="0.25">
      <c r="A129" s="12"/>
      <c r="B129" s="13"/>
      <c r="C129" s="76" t="s">
        <v>161</v>
      </c>
      <c r="D129" s="126" t="s">
        <v>117</v>
      </c>
      <c r="E129" s="78"/>
      <c r="F129" s="79">
        <v>1</v>
      </c>
      <c r="G129" s="79"/>
      <c r="H129" s="79"/>
      <c r="I129" s="79"/>
      <c r="J129" s="79"/>
      <c r="K129" s="80"/>
      <c r="L129" s="125">
        <f t="shared" si="15"/>
        <v>1</v>
      </c>
    </row>
    <row r="130" spans="1:12" ht="17.25" customHeight="1" x14ac:dyDescent="0.25">
      <c r="A130" s="47"/>
      <c r="B130" s="21"/>
      <c r="C130" s="76"/>
      <c r="D130" s="77"/>
      <c r="E130" s="78"/>
      <c r="F130" s="79"/>
      <c r="G130" s="79"/>
      <c r="H130" s="79"/>
      <c r="I130" s="79"/>
      <c r="J130" s="79"/>
      <c r="K130" s="80"/>
      <c r="L130" s="112">
        <f>SUM(L126:L129)</f>
        <v>4</v>
      </c>
    </row>
    <row r="131" spans="1:12" ht="17.25" customHeight="1" x14ac:dyDescent="0.25">
      <c r="A131" s="527">
        <v>30</v>
      </c>
      <c r="B131" s="513" t="s">
        <v>162</v>
      </c>
      <c r="C131" s="38" t="s">
        <v>60</v>
      </c>
      <c r="D131" s="39" t="s">
        <v>61</v>
      </c>
      <c r="E131" s="40"/>
      <c r="F131" s="92"/>
      <c r="G131" s="92"/>
      <c r="H131" s="92">
        <v>1</v>
      </c>
      <c r="I131" s="92"/>
      <c r="J131" s="92"/>
      <c r="K131" s="93"/>
      <c r="L131" s="43">
        <f>SUM(E131:K131)</f>
        <v>1</v>
      </c>
    </row>
    <row r="132" spans="1:12" ht="17.25" customHeight="1" x14ac:dyDescent="0.25">
      <c r="A132" s="517"/>
      <c r="B132" s="514"/>
      <c r="C132" s="127"/>
      <c r="D132" s="35"/>
      <c r="E132" s="32"/>
      <c r="F132" s="81"/>
      <c r="G132" s="81"/>
      <c r="H132" s="81"/>
      <c r="I132" s="81"/>
      <c r="J132" s="81"/>
      <c r="K132" s="82"/>
      <c r="L132" s="27">
        <f>SUM(L131:L131)</f>
        <v>1</v>
      </c>
    </row>
    <row r="133" spans="1:12" ht="15" customHeight="1" x14ac:dyDescent="0.25">
      <c r="A133" s="511">
        <v>31</v>
      </c>
      <c r="B133" s="513" t="s">
        <v>163</v>
      </c>
      <c r="C133" s="14" t="s">
        <v>164</v>
      </c>
      <c r="D133" s="33" t="s">
        <v>40</v>
      </c>
      <c r="E133" s="28"/>
      <c r="F133" s="68">
        <v>3</v>
      </c>
      <c r="G133" s="68"/>
      <c r="H133" s="68">
        <v>1</v>
      </c>
      <c r="I133" s="68"/>
      <c r="J133" s="68"/>
      <c r="K133" s="69"/>
      <c r="L133" s="19">
        <f t="shared" ref="L133:L134" si="16">SUM(E133:K133)</f>
        <v>4</v>
      </c>
    </row>
    <row r="134" spans="1:12" ht="15" customHeight="1" x14ac:dyDescent="0.25">
      <c r="A134" s="512"/>
      <c r="B134" s="513"/>
      <c r="C134" s="14" t="s">
        <v>124</v>
      </c>
      <c r="D134" s="87" t="s">
        <v>103</v>
      </c>
      <c r="E134" s="28"/>
      <c r="F134" s="68"/>
      <c r="G134" s="68"/>
      <c r="H134" s="68"/>
      <c r="I134" s="68"/>
      <c r="J134" s="68"/>
      <c r="K134" s="69">
        <v>1</v>
      </c>
      <c r="L134" s="19">
        <f t="shared" si="16"/>
        <v>1</v>
      </c>
    </row>
    <row r="135" spans="1:12" ht="31.5" customHeight="1" x14ac:dyDescent="0.25">
      <c r="A135" s="512"/>
      <c r="B135" s="513"/>
      <c r="C135" s="22"/>
      <c r="D135" s="35"/>
      <c r="E135" s="32"/>
      <c r="F135" s="81"/>
      <c r="G135" s="81"/>
      <c r="H135" s="81"/>
      <c r="I135" s="81"/>
      <c r="J135" s="81"/>
      <c r="K135" s="82"/>
      <c r="L135" s="27">
        <f>SUM(L133:L134)</f>
        <v>5</v>
      </c>
    </row>
    <row r="136" spans="1:12" ht="22.5" customHeight="1" x14ac:dyDescent="0.25">
      <c r="A136" s="512">
        <v>32</v>
      </c>
      <c r="B136" s="528" t="s">
        <v>165</v>
      </c>
      <c r="C136" s="38" t="s">
        <v>166</v>
      </c>
      <c r="D136" s="128" t="s">
        <v>14</v>
      </c>
      <c r="E136" s="129"/>
      <c r="F136" s="130"/>
      <c r="G136" s="130">
        <v>8</v>
      </c>
      <c r="H136" s="130"/>
      <c r="I136" s="130"/>
      <c r="J136" s="130"/>
      <c r="K136" s="131"/>
      <c r="L136" s="43">
        <f>SUM(E136:K136)</f>
        <v>8</v>
      </c>
    </row>
    <row r="137" spans="1:12" ht="17.25" customHeight="1" x14ac:dyDescent="0.25">
      <c r="A137" s="517"/>
      <c r="B137" s="529"/>
      <c r="C137" s="22"/>
      <c r="D137" s="133"/>
      <c r="E137" s="134"/>
      <c r="F137" s="135"/>
      <c r="G137" s="135"/>
      <c r="H137" s="135"/>
      <c r="I137" s="135"/>
      <c r="J137" s="135"/>
      <c r="K137" s="136"/>
      <c r="L137" s="27">
        <f>SUM(L136:L136)</f>
        <v>8</v>
      </c>
    </row>
    <row r="138" spans="1:12" ht="17.25" customHeight="1" x14ac:dyDescent="0.25">
      <c r="A138" s="12">
        <v>33</v>
      </c>
      <c r="B138" s="137" t="s">
        <v>167</v>
      </c>
      <c r="C138" s="14" t="s">
        <v>114</v>
      </c>
      <c r="D138" s="138" t="s">
        <v>115</v>
      </c>
      <c r="E138" s="139"/>
      <c r="F138" s="140"/>
      <c r="G138" s="140">
        <v>5</v>
      </c>
      <c r="H138" s="140"/>
      <c r="I138" s="140"/>
      <c r="J138" s="140"/>
      <c r="K138" s="141"/>
      <c r="L138" s="109">
        <f t="shared" ref="L138:L140" si="17">SUM(E138:K138)</f>
        <v>5</v>
      </c>
    </row>
    <row r="139" spans="1:12" ht="17.25" customHeight="1" x14ac:dyDescent="0.25">
      <c r="A139" s="12"/>
      <c r="B139" s="137"/>
      <c r="C139" s="142" t="s">
        <v>168</v>
      </c>
      <c r="D139" s="143" t="s">
        <v>117</v>
      </c>
      <c r="E139" s="144"/>
      <c r="F139" s="145"/>
      <c r="G139" s="145">
        <v>1</v>
      </c>
      <c r="H139" s="145"/>
      <c r="I139" s="145"/>
      <c r="J139" s="145"/>
      <c r="K139" s="146"/>
      <c r="L139" s="125">
        <f t="shared" si="17"/>
        <v>1</v>
      </c>
    </row>
    <row r="140" spans="1:12" ht="17.25" customHeight="1" x14ac:dyDescent="0.25">
      <c r="A140" s="12"/>
      <c r="B140" s="137"/>
      <c r="C140" s="147" t="s">
        <v>169</v>
      </c>
      <c r="D140" s="148" t="s">
        <v>117</v>
      </c>
      <c r="E140" s="149"/>
      <c r="F140" s="150">
        <v>1</v>
      </c>
      <c r="G140" s="150"/>
      <c r="H140" s="150"/>
      <c r="I140" s="150"/>
      <c r="J140" s="150"/>
      <c r="K140" s="151"/>
      <c r="L140" s="125">
        <f t="shared" si="17"/>
        <v>1</v>
      </c>
    </row>
    <row r="141" spans="1:12" ht="17.25" customHeight="1" x14ac:dyDescent="0.25">
      <c r="A141" s="47"/>
      <c r="B141" s="132"/>
      <c r="C141" s="22"/>
      <c r="D141" s="133"/>
      <c r="E141" s="134"/>
      <c r="F141" s="135"/>
      <c r="G141" s="135"/>
      <c r="H141" s="135"/>
      <c r="I141" s="135"/>
      <c r="J141" s="135"/>
      <c r="K141" s="136"/>
      <c r="L141" s="112">
        <f>SUM(L138:L140)</f>
        <v>7</v>
      </c>
    </row>
    <row r="142" spans="1:12" ht="17.25" customHeight="1" x14ac:dyDescent="0.25">
      <c r="A142" s="12">
        <v>34</v>
      </c>
      <c r="B142" s="137"/>
      <c r="C142" s="14" t="s">
        <v>170</v>
      </c>
      <c r="D142" s="152" t="s">
        <v>49</v>
      </c>
      <c r="E142" s="139"/>
      <c r="F142" s="140"/>
      <c r="G142" s="140">
        <v>5</v>
      </c>
      <c r="H142" s="140"/>
      <c r="I142" s="140"/>
      <c r="J142" s="140"/>
      <c r="K142" s="141"/>
      <c r="L142" s="19">
        <f>SUM(E142:K142)</f>
        <v>5</v>
      </c>
    </row>
    <row r="143" spans="1:12" ht="17.25" customHeight="1" x14ac:dyDescent="0.25">
      <c r="A143" s="12"/>
      <c r="B143" s="137" t="s">
        <v>171</v>
      </c>
      <c r="C143" s="76"/>
      <c r="D143" s="153"/>
      <c r="E143" s="149"/>
      <c r="F143" s="150"/>
      <c r="G143" s="150"/>
      <c r="H143" s="150"/>
      <c r="I143" s="150"/>
      <c r="J143" s="150"/>
      <c r="K143" s="151"/>
      <c r="L143" s="91">
        <f>SUM(L142)</f>
        <v>5</v>
      </c>
    </row>
    <row r="144" spans="1:12" ht="17.25" customHeight="1" x14ac:dyDescent="0.25">
      <c r="A144" s="154">
        <v>35</v>
      </c>
      <c r="B144" s="155" t="s">
        <v>172</v>
      </c>
      <c r="C144" s="38" t="s">
        <v>173</v>
      </c>
      <c r="D144" s="156" t="s">
        <v>174</v>
      </c>
      <c r="E144" s="129"/>
      <c r="F144" s="130"/>
      <c r="G144" s="130"/>
      <c r="H144" s="130"/>
      <c r="I144" s="130"/>
      <c r="J144" s="130">
        <v>3</v>
      </c>
      <c r="K144" s="131">
        <v>6</v>
      </c>
      <c r="L144" s="43">
        <f t="shared" ref="L144:L148" si="18">SUM(E144:K144)</f>
        <v>9</v>
      </c>
    </row>
    <row r="145" spans="1:12" ht="17.25" customHeight="1" x14ac:dyDescent="0.25">
      <c r="A145" s="157"/>
      <c r="B145" s="137"/>
      <c r="C145" s="14" t="s">
        <v>175</v>
      </c>
      <c r="D145" s="158" t="s">
        <v>174</v>
      </c>
      <c r="E145" s="139"/>
      <c r="F145" s="140"/>
      <c r="G145" s="140"/>
      <c r="H145" s="140"/>
      <c r="I145" s="140"/>
      <c r="J145" s="140">
        <v>5</v>
      </c>
      <c r="K145" s="141">
        <v>7</v>
      </c>
      <c r="L145" s="75">
        <f t="shared" si="18"/>
        <v>12</v>
      </c>
    </row>
    <row r="146" spans="1:12" ht="17.25" customHeight="1" x14ac:dyDescent="0.25">
      <c r="A146" s="157"/>
      <c r="B146" s="137"/>
      <c r="C146" s="14" t="s">
        <v>176</v>
      </c>
      <c r="D146" s="152" t="s">
        <v>38</v>
      </c>
      <c r="E146" s="139"/>
      <c r="F146" s="140"/>
      <c r="G146" s="140"/>
      <c r="H146" s="140"/>
      <c r="I146" s="140"/>
      <c r="J146" s="140">
        <v>6</v>
      </c>
      <c r="K146" s="141"/>
      <c r="L146" s="75">
        <f t="shared" si="18"/>
        <v>6</v>
      </c>
    </row>
    <row r="147" spans="1:12" ht="17.25" customHeight="1" x14ac:dyDescent="0.25">
      <c r="A147" s="157"/>
      <c r="B147" s="137"/>
      <c r="C147" s="14" t="s">
        <v>177</v>
      </c>
      <c r="D147" s="152" t="s">
        <v>49</v>
      </c>
      <c r="E147" s="139"/>
      <c r="F147" s="140"/>
      <c r="G147" s="140">
        <v>2</v>
      </c>
      <c r="H147" s="140"/>
      <c r="I147" s="140"/>
      <c r="J147" s="140"/>
      <c r="K147" s="141"/>
      <c r="L147" s="75">
        <f t="shared" si="18"/>
        <v>2</v>
      </c>
    </row>
    <row r="148" spans="1:12" ht="17.25" customHeight="1" x14ac:dyDescent="0.25">
      <c r="A148" s="157"/>
      <c r="B148" s="137"/>
      <c r="C148" s="14" t="s">
        <v>150</v>
      </c>
      <c r="D148" s="152" t="s">
        <v>151</v>
      </c>
      <c r="E148" s="139"/>
      <c r="F148" s="140"/>
      <c r="G148" s="140"/>
      <c r="H148" s="140"/>
      <c r="I148" s="140"/>
      <c r="J148" s="140">
        <v>1</v>
      </c>
      <c r="K148" s="141"/>
      <c r="L148" s="75">
        <f t="shared" si="18"/>
        <v>1</v>
      </c>
    </row>
    <row r="149" spans="1:12" ht="17.25" customHeight="1" x14ac:dyDescent="0.25">
      <c r="A149" s="159"/>
      <c r="B149" s="132"/>
      <c r="C149" s="22"/>
      <c r="D149" s="133"/>
      <c r="E149" s="134"/>
      <c r="F149" s="135"/>
      <c r="G149" s="135"/>
      <c r="H149" s="135"/>
      <c r="I149" s="135"/>
      <c r="J149" s="135"/>
      <c r="K149" s="136"/>
      <c r="L149" s="85">
        <f>SUM(L144:L148)</f>
        <v>30</v>
      </c>
    </row>
    <row r="150" spans="1:12" ht="18" customHeight="1" x14ac:dyDescent="0.25">
      <c r="A150" s="511">
        <v>36</v>
      </c>
      <c r="B150" s="530" t="s">
        <v>178</v>
      </c>
      <c r="C150" s="14" t="s">
        <v>114</v>
      </c>
      <c r="D150" s="152" t="s">
        <v>115</v>
      </c>
      <c r="E150" s="139"/>
      <c r="F150" s="140">
        <v>2</v>
      </c>
      <c r="G150" s="140">
        <v>2</v>
      </c>
      <c r="H150" s="140"/>
      <c r="I150" s="140"/>
      <c r="J150" s="140">
        <v>1</v>
      </c>
      <c r="K150" s="141"/>
      <c r="L150" s="19">
        <f>SUM(E150:K150)</f>
        <v>5</v>
      </c>
    </row>
    <row r="151" spans="1:12" ht="17.25" customHeight="1" x14ac:dyDescent="0.25">
      <c r="A151" s="512"/>
      <c r="B151" s="530"/>
      <c r="C151" s="22"/>
      <c r="D151" s="133"/>
      <c r="E151" s="134"/>
      <c r="F151" s="135"/>
      <c r="G151" s="135"/>
      <c r="H151" s="135"/>
      <c r="I151" s="135"/>
      <c r="J151" s="135"/>
      <c r="K151" s="136"/>
      <c r="L151" s="85">
        <f>SUM(L150:L150)</f>
        <v>5</v>
      </c>
    </row>
    <row r="152" spans="1:12" ht="14.25" customHeight="1" x14ac:dyDescent="0.25">
      <c r="A152" s="512">
        <v>37</v>
      </c>
      <c r="B152" s="531" t="s">
        <v>179</v>
      </c>
      <c r="C152" s="88" t="s">
        <v>55</v>
      </c>
      <c r="D152" s="156" t="s">
        <v>56</v>
      </c>
      <c r="E152" s="129"/>
      <c r="F152" s="130"/>
      <c r="G152" s="130"/>
      <c r="H152" s="130">
        <v>1</v>
      </c>
      <c r="I152" s="130"/>
      <c r="J152" s="130"/>
      <c r="K152" s="131"/>
      <c r="L152" s="30">
        <f t="shared" ref="L152:L161" si="19">SUM(E152:K152)</f>
        <v>1</v>
      </c>
    </row>
    <row r="153" spans="1:12" ht="16.5" customHeight="1" x14ac:dyDescent="0.25">
      <c r="A153" s="512"/>
      <c r="B153" s="530"/>
      <c r="C153" s="76" t="s">
        <v>84</v>
      </c>
      <c r="D153" s="160" t="s">
        <v>49</v>
      </c>
      <c r="E153" s="161"/>
      <c r="F153" s="162">
        <v>1</v>
      </c>
      <c r="G153" s="162"/>
      <c r="H153" s="162"/>
      <c r="I153" s="162"/>
      <c r="J153" s="162"/>
      <c r="K153" s="163"/>
      <c r="L153" s="75">
        <f t="shared" si="19"/>
        <v>1</v>
      </c>
    </row>
    <row r="154" spans="1:12" ht="16.5" customHeight="1" x14ac:dyDescent="0.25">
      <c r="A154" s="512"/>
      <c r="B154" s="530"/>
      <c r="C154" s="76" t="s">
        <v>180</v>
      </c>
      <c r="D154" s="153" t="s">
        <v>181</v>
      </c>
      <c r="E154" s="149"/>
      <c r="F154" s="150"/>
      <c r="G154" s="150">
        <v>10</v>
      </c>
      <c r="H154" s="150"/>
      <c r="I154" s="150"/>
      <c r="J154" s="150"/>
      <c r="K154" s="151"/>
      <c r="L154" s="75">
        <f t="shared" si="19"/>
        <v>10</v>
      </c>
    </row>
    <row r="155" spans="1:12" ht="16.5" customHeight="1" x14ac:dyDescent="0.25">
      <c r="A155" s="512"/>
      <c r="B155" s="530"/>
      <c r="C155" s="76" t="s">
        <v>182</v>
      </c>
      <c r="D155" s="153" t="s">
        <v>181</v>
      </c>
      <c r="E155" s="149"/>
      <c r="F155" s="150"/>
      <c r="G155" s="150">
        <v>8</v>
      </c>
      <c r="H155" s="150"/>
      <c r="I155" s="150"/>
      <c r="J155" s="150"/>
      <c r="K155" s="151"/>
      <c r="L155" s="75">
        <f t="shared" si="19"/>
        <v>8</v>
      </c>
    </row>
    <row r="156" spans="1:12" ht="16.5" customHeight="1" x14ac:dyDescent="0.25">
      <c r="A156" s="512"/>
      <c r="B156" s="530"/>
      <c r="C156" s="76" t="s">
        <v>58</v>
      </c>
      <c r="D156" s="153" t="s">
        <v>59</v>
      </c>
      <c r="E156" s="149">
        <v>25</v>
      </c>
      <c r="F156" s="150">
        <v>4</v>
      </c>
      <c r="G156" s="150">
        <v>3</v>
      </c>
      <c r="H156" s="150">
        <v>4</v>
      </c>
      <c r="I156" s="150"/>
      <c r="J156" s="150"/>
      <c r="K156" s="151"/>
      <c r="L156" s="75">
        <f t="shared" si="19"/>
        <v>36</v>
      </c>
    </row>
    <row r="157" spans="1:12" ht="16.5" customHeight="1" x14ac:dyDescent="0.25">
      <c r="A157" s="512"/>
      <c r="B157" s="530"/>
      <c r="C157" s="76" t="s">
        <v>67</v>
      </c>
      <c r="D157" s="153" t="s">
        <v>68</v>
      </c>
      <c r="E157" s="149"/>
      <c r="F157" s="150">
        <v>15</v>
      </c>
      <c r="G157" s="150">
        <v>1</v>
      </c>
      <c r="H157" s="150">
        <v>2</v>
      </c>
      <c r="I157" s="150"/>
      <c r="J157" s="150"/>
      <c r="K157" s="151"/>
      <c r="L157" s="75">
        <f t="shared" si="19"/>
        <v>18</v>
      </c>
    </row>
    <row r="158" spans="1:12" ht="16.5" customHeight="1" x14ac:dyDescent="0.25">
      <c r="A158" s="512"/>
      <c r="B158" s="530"/>
      <c r="C158" s="76" t="s">
        <v>77</v>
      </c>
      <c r="D158" s="153" t="s">
        <v>78</v>
      </c>
      <c r="E158" s="149"/>
      <c r="F158" s="150"/>
      <c r="G158" s="150"/>
      <c r="H158" s="150"/>
      <c r="I158" s="150"/>
      <c r="J158" s="150"/>
      <c r="K158" s="151">
        <v>1</v>
      </c>
      <c r="L158" s="75">
        <f t="shared" si="19"/>
        <v>1</v>
      </c>
    </row>
    <row r="159" spans="1:12" ht="16.5" customHeight="1" x14ac:dyDescent="0.25">
      <c r="A159" s="512"/>
      <c r="B159" s="530"/>
      <c r="C159" s="76" t="s">
        <v>75</v>
      </c>
      <c r="D159" s="153" t="s">
        <v>76</v>
      </c>
      <c r="E159" s="149"/>
      <c r="F159" s="150"/>
      <c r="G159" s="150"/>
      <c r="H159" s="150"/>
      <c r="I159" s="150"/>
      <c r="J159" s="150">
        <v>2</v>
      </c>
      <c r="K159" s="151"/>
      <c r="L159" s="75">
        <f t="shared" si="19"/>
        <v>2</v>
      </c>
    </row>
    <row r="160" spans="1:12" ht="16.5" customHeight="1" x14ac:dyDescent="0.25">
      <c r="A160" s="512"/>
      <c r="B160" s="530"/>
      <c r="C160" s="76" t="s">
        <v>175</v>
      </c>
      <c r="D160" s="153" t="s">
        <v>174</v>
      </c>
      <c r="E160" s="149"/>
      <c r="F160" s="150"/>
      <c r="G160" s="150"/>
      <c r="H160" s="150"/>
      <c r="I160" s="150"/>
      <c r="J160" s="150">
        <v>5</v>
      </c>
      <c r="K160" s="151">
        <v>9</v>
      </c>
      <c r="L160" s="75">
        <f t="shared" si="19"/>
        <v>14</v>
      </c>
    </row>
    <row r="161" spans="1:12" ht="17.25" customHeight="1" x14ac:dyDescent="0.25">
      <c r="A161" s="512"/>
      <c r="B161" s="530"/>
      <c r="C161" s="76" t="s">
        <v>173</v>
      </c>
      <c r="D161" s="153" t="s">
        <v>174</v>
      </c>
      <c r="E161" s="149"/>
      <c r="F161" s="150"/>
      <c r="G161" s="150"/>
      <c r="H161" s="150"/>
      <c r="I161" s="150"/>
      <c r="J161" s="150">
        <v>1</v>
      </c>
      <c r="K161" s="151"/>
      <c r="L161" s="75">
        <f t="shared" si="19"/>
        <v>1</v>
      </c>
    </row>
    <row r="162" spans="1:12" ht="17.25" customHeight="1" x14ac:dyDescent="0.25">
      <c r="A162" s="517"/>
      <c r="B162" s="529"/>
      <c r="C162" s="22"/>
      <c r="D162" s="133"/>
      <c r="E162" s="134"/>
      <c r="F162" s="135"/>
      <c r="G162" s="135"/>
      <c r="H162" s="135"/>
      <c r="I162" s="135"/>
      <c r="J162" s="135"/>
      <c r="K162" s="136"/>
      <c r="L162" s="27">
        <f>SUM(L152:L161)</f>
        <v>92</v>
      </c>
    </row>
    <row r="163" spans="1:12" ht="24" customHeight="1" x14ac:dyDescent="0.25">
      <c r="A163" s="12">
        <v>38</v>
      </c>
      <c r="B163" s="137" t="s">
        <v>183</v>
      </c>
      <c r="C163" s="48" t="s">
        <v>184</v>
      </c>
      <c r="D163" s="152" t="s">
        <v>18</v>
      </c>
      <c r="E163" s="139"/>
      <c r="F163" s="140"/>
      <c r="G163" s="140">
        <v>6</v>
      </c>
      <c r="H163" s="140">
        <v>8</v>
      </c>
      <c r="I163" s="140"/>
      <c r="J163" s="140"/>
      <c r="K163" s="141"/>
      <c r="L163" s="19">
        <f t="shared" ref="L163:L164" si="20">SUM(E163:K163)</f>
        <v>14</v>
      </c>
    </row>
    <row r="164" spans="1:12" ht="24" customHeight="1" x14ac:dyDescent="0.25">
      <c r="A164" s="12"/>
      <c r="B164" s="137"/>
      <c r="C164" s="70" t="s">
        <v>185</v>
      </c>
      <c r="D164" s="164" t="s">
        <v>136</v>
      </c>
      <c r="E164" s="144"/>
      <c r="F164" s="145"/>
      <c r="G164" s="145"/>
      <c r="H164" s="145"/>
      <c r="I164" s="145"/>
      <c r="J164" s="145">
        <v>3</v>
      </c>
      <c r="K164" s="146"/>
      <c r="L164" s="75">
        <f t="shared" si="20"/>
        <v>3</v>
      </c>
    </row>
    <row r="165" spans="1:12" ht="17.25" customHeight="1" x14ac:dyDescent="0.25">
      <c r="A165" s="47"/>
      <c r="B165" s="132"/>
      <c r="C165" s="22"/>
      <c r="D165" s="133"/>
      <c r="E165" s="134"/>
      <c r="F165" s="135"/>
      <c r="G165" s="135"/>
      <c r="H165" s="135"/>
      <c r="I165" s="135"/>
      <c r="J165" s="135"/>
      <c r="K165" s="136"/>
      <c r="L165" s="27">
        <f>SUM(L163:L164)</f>
        <v>17</v>
      </c>
    </row>
    <row r="166" spans="1:12" ht="12.75" customHeight="1" x14ac:dyDescent="0.25">
      <c r="A166" s="511">
        <v>39</v>
      </c>
      <c r="B166" s="530" t="s">
        <v>186</v>
      </c>
      <c r="C166" s="38" t="s">
        <v>67</v>
      </c>
      <c r="D166" s="39" t="s">
        <v>68</v>
      </c>
      <c r="E166" s="129"/>
      <c r="F166" s="130"/>
      <c r="G166" s="130">
        <v>1</v>
      </c>
      <c r="H166" s="130">
        <v>1</v>
      </c>
      <c r="I166" s="130"/>
      <c r="J166" s="130"/>
      <c r="K166" s="131"/>
      <c r="L166" s="94">
        <f t="shared" ref="L166:L170" si="21">SUM(E166:K166)</f>
        <v>2</v>
      </c>
    </row>
    <row r="167" spans="1:12" ht="12.75" customHeight="1" x14ac:dyDescent="0.25">
      <c r="A167" s="512"/>
      <c r="B167" s="530"/>
      <c r="C167" s="14" t="s">
        <v>77</v>
      </c>
      <c r="D167" s="15" t="s">
        <v>78</v>
      </c>
      <c r="E167" s="139"/>
      <c r="F167" s="140"/>
      <c r="G167" s="140"/>
      <c r="H167" s="140"/>
      <c r="I167" s="140"/>
      <c r="J167" s="140">
        <v>2</v>
      </c>
      <c r="K167" s="141"/>
      <c r="L167" s="75">
        <f t="shared" si="21"/>
        <v>2</v>
      </c>
    </row>
    <row r="168" spans="1:12" ht="12.75" customHeight="1" x14ac:dyDescent="0.25">
      <c r="A168" s="512"/>
      <c r="B168" s="530"/>
      <c r="C168" s="14" t="s">
        <v>187</v>
      </c>
      <c r="D168" s="15" t="s">
        <v>70</v>
      </c>
      <c r="E168" s="139">
        <v>21</v>
      </c>
      <c r="F168" s="140"/>
      <c r="G168" s="140"/>
      <c r="H168" s="140"/>
      <c r="I168" s="140"/>
      <c r="J168" s="140"/>
      <c r="K168" s="141"/>
      <c r="L168" s="75">
        <f t="shared" si="21"/>
        <v>21</v>
      </c>
    </row>
    <row r="169" spans="1:12" ht="12.75" customHeight="1" x14ac:dyDescent="0.25">
      <c r="A169" s="512"/>
      <c r="B169" s="530"/>
      <c r="C169" s="48" t="s">
        <v>75</v>
      </c>
      <c r="D169" s="33" t="s">
        <v>76</v>
      </c>
      <c r="E169" s="144"/>
      <c r="F169" s="145"/>
      <c r="G169" s="145"/>
      <c r="H169" s="145"/>
      <c r="I169" s="145"/>
      <c r="J169" s="145">
        <v>1</v>
      </c>
      <c r="K169" s="146"/>
      <c r="L169" s="75">
        <f t="shared" si="21"/>
        <v>1</v>
      </c>
    </row>
    <row r="170" spans="1:12" ht="12.75" customHeight="1" x14ac:dyDescent="0.25">
      <c r="A170" s="512"/>
      <c r="B170" s="530"/>
      <c r="C170" s="76" t="s">
        <v>87</v>
      </c>
      <c r="D170" s="77" t="s">
        <v>88</v>
      </c>
      <c r="E170" s="149"/>
      <c r="F170" s="150"/>
      <c r="G170" s="150"/>
      <c r="H170" s="150">
        <v>1</v>
      </c>
      <c r="I170" s="150"/>
      <c r="J170" s="150"/>
      <c r="K170" s="151"/>
      <c r="L170" s="75">
        <f t="shared" si="21"/>
        <v>1</v>
      </c>
    </row>
    <row r="171" spans="1:12" ht="17.25" customHeight="1" x14ac:dyDescent="0.25">
      <c r="A171" s="517"/>
      <c r="B171" s="529"/>
      <c r="C171" s="22"/>
      <c r="D171" s="133"/>
      <c r="E171" s="134"/>
      <c r="F171" s="135"/>
      <c r="G171" s="135"/>
      <c r="H171" s="135"/>
      <c r="I171" s="135"/>
      <c r="J171" s="135"/>
      <c r="K171" s="136"/>
      <c r="L171" s="27">
        <f>SUM(L166:L170)</f>
        <v>27</v>
      </c>
    </row>
    <row r="172" spans="1:12" ht="17.25" customHeight="1" x14ac:dyDescent="0.25">
      <c r="A172" s="12">
        <v>40</v>
      </c>
      <c r="B172" s="137" t="s">
        <v>188</v>
      </c>
      <c r="C172" s="14" t="s">
        <v>90</v>
      </c>
      <c r="D172" s="152" t="s">
        <v>70</v>
      </c>
      <c r="E172" s="139">
        <v>21</v>
      </c>
      <c r="F172" s="140"/>
      <c r="G172" s="140"/>
      <c r="H172" s="140"/>
      <c r="I172" s="140"/>
      <c r="J172" s="140"/>
      <c r="K172" s="141"/>
      <c r="L172" s="43">
        <f>SUM(E172:K172)</f>
        <v>21</v>
      </c>
    </row>
    <row r="173" spans="1:12" ht="17.25" customHeight="1" x14ac:dyDescent="0.25">
      <c r="A173" s="20"/>
      <c r="B173" s="165"/>
      <c r="C173" s="166"/>
      <c r="D173" s="167"/>
      <c r="E173" s="168"/>
      <c r="F173" s="169"/>
      <c r="G173" s="169"/>
      <c r="H173" s="169"/>
      <c r="I173" s="169"/>
      <c r="J173" s="169"/>
      <c r="K173" s="170"/>
      <c r="L173" s="171">
        <f>SUM(L172:L172)</f>
        <v>21</v>
      </c>
    </row>
    <row r="174" spans="1:12" ht="13.5" customHeight="1" x14ac:dyDescent="0.25">
      <c r="A174" s="511">
        <v>41</v>
      </c>
      <c r="B174" s="531" t="s">
        <v>189</v>
      </c>
      <c r="C174" s="88" t="s">
        <v>175</v>
      </c>
      <c r="D174" s="156" t="s">
        <v>174</v>
      </c>
      <c r="E174" s="172"/>
      <c r="F174" s="173"/>
      <c r="G174" s="173"/>
      <c r="H174" s="173"/>
      <c r="I174" s="173"/>
      <c r="J174" s="173">
        <v>6</v>
      </c>
      <c r="K174" s="174">
        <v>3</v>
      </c>
      <c r="L174" s="94">
        <f t="shared" ref="L174:L177" si="22">SUM(E174:K174)</f>
        <v>9</v>
      </c>
    </row>
    <row r="175" spans="1:12" ht="13.5" customHeight="1" x14ac:dyDescent="0.25">
      <c r="A175" s="512"/>
      <c r="B175" s="530"/>
      <c r="C175" s="70" t="s">
        <v>173</v>
      </c>
      <c r="D175" s="160" t="s">
        <v>174</v>
      </c>
      <c r="E175" s="161"/>
      <c r="F175" s="162"/>
      <c r="G175" s="162"/>
      <c r="H175" s="162"/>
      <c r="I175" s="162"/>
      <c r="J175" s="162">
        <v>3</v>
      </c>
      <c r="K175" s="163">
        <v>2</v>
      </c>
      <c r="L175" s="75">
        <f t="shared" si="22"/>
        <v>5</v>
      </c>
    </row>
    <row r="176" spans="1:12" ht="13.5" customHeight="1" x14ac:dyDescent="0.25">
      <c r="A176" s="512"/>
      <c r="B176" s="530"/>
      <c r="C176" s="70" t="s">
        <v>150</v>
      </c>
      <c r="D176" s="160" t="s">
        <v>151</v>
      </c>
      <c r="E176" s="161"/>
      <c r="F176" s="162"/>
      <c r="G176" s="162"/>
      <c r="H176" s="162"/>
      <c r="I176" s="162"/>
      <c r="J176" s="162">
        <v>2</v>
      </c>
      <c r="K176" s="163">
        <v>2</v>
      </c>
      <c r="L176" s="125">
        <f t="shared" si="22"/>
        <v>4</v>
      </c>
    </row>
    <row r="177" spans="1:12" ht="13.5" customHeight="1" x14ac:dyDescent="0.25">
      <c r="A177" s="512"/>
      <c r="B177" s="530"/>
      <c r="C177" s="70" t="s">
        <v>190</v>
      </c>
      <c r="D177" s="160" t="s">
        <v>191</v>
      </c>
      <c r="E177" s="161"/>
      <c r="F177" s="162"/>
      <c r="G177" s="162"/>
      <c r="H177" s="162"/>
      <c r="I177" s="162"/>
      <c r="J177" s="162">
        <v>2</v>
      </c>
      <c r="K177" s="163"/>
      <c r="L177" s="75">
        <f t="shared" si="22"/>
        <v>2</v>
      </c>
    </row>
    <row r="178" spans="1:12" ht="17.25" customHeight="1" x14ac:dyDescent="0.25">
      <c r="A178" s="512"/>
      <c r="B178" s="530"/>
      <c r="C178" s="48"/>
      <c r="D178" s="33"/>
      <c r="E178" s="16"/>
      <c r="F178" s="83"/>
      <c r="G178" s="83"/>
      <c r="H178" s="83"/>
      <c r="I178" s="83"/>
      <c r="J178" s="83"/>
      <c r="K178" s="84"/>
      <c r="L178" s="175">
        <f>SUM(L174:L177)</f>
        <v>20</v>
      </c>
    </row>
    <row r="179" spans="1:12" ht="15.75" customHeight="1" x14ac:dyDescent="0.25">
      <c r="A179" s="512">
        <v>42</v>
      </c>
      <c r="B179" s="532" t="s">
        <v>192</v>
      </c>
      <c r="C179" s="176" t="s">
        <v>193</v>
      </c>
      <c r="D179" s="177" t="s">
        <v>49</v>
      </c>
      <c r="E179" s="178"/>
      <c r="F179" s="179"/>
      <c r="G179" s="179">
        <v>6</v>
      </c>
      <c r="H179" s="179"/>
      <c r="I179" s="179"/>
      <c r="J179" s="179"/>
      <c r="K179" s="180"/>
      <c r="L179" s="109">
        <f t="shared" ref="L179:L185" si="23">SUM(E179:K179)</f>
        <v>6</v>
      </c>
    </row>
    <row r="180" spans="1:12" ht="15.75" customHeight="1" x14ac:dyDescent="0.25">
      <c r="A180" s="521"/>
      <c r="B180" s="530"/>
      <c r="C180" s="181" t="s">
        <v>194</v>
      </c>
      <c r="D180" s="182" t="s">
        <v>38</v>
      </c>
      <c r="E180" s="183"/>
      <c r="F180" s="117"/>
      <c r="G180" s="117"/>
      <c r="H180" s="117"/>
      <c r="I180" s="117"/>
      <c r="J180" s="117">
        <v>2</v>
      </c>
      <c r="K180" s="118"/>
      <c r="L180" s="125">
        <f t="shared" si="23"/>
        <v>2</v>
      </c>
    </row>
    <row r="181" spans="1:12" ht="15.75" customHeight="1" x14ac:dyDescent="0.25">
      <c r="A181" s="521"/>
      <c r="B181" s="530"/>
      <c r="C181" s="181" t="s">
        <v>195</v>
      </c>
      <c r="D181" s="182" t="s">
        <v>196</v>
      </c>
      <c r="E181" s="183"/>
      <c r="F181" s="117"/>
      <c r="G181" s="117">
        <v>1</v>
      </c>
      <c r="H181" s="117"/>
      <c r="I181" s="117"/>
      <c r="J181" s="117"/>
      <c r="K181" s="118"/>
      <c r="L181" s="125">
        <f t="shared" si="23"/>
        <v>1</v>
      </c>
    </row>
    <row r="182" spans="1:12" ht="15.75" customHeight="1" x14ac:dyDescent="0.25">
      <c r="A182" s="521"/>
      <c r="B182" s="530"/>
      <c r="C182" s="181" t="s">
        <v>100</v>
      </c>
      <c r="D182" s="182" t="s">
        <v>49</v>
      </c>
      <c r="E182" s="183"/>
      <c r="F182" s="117"/>
      <c r="G182" s="117">
        <v>3</v>
      </c>
      <c r="H182" s="117"/>
      <c r="I182" s="117"/>
      <c r="J182" s="117"/>
      <c r="K182" s="118"/>
      <c r="L182" s="125">
        <f t="shared" si="23"/>
        <v>3</v>
      </c>
    </row>
    <row r="183" spans="1:12" ht="15.75" customHeight="1" x14ac:dyDescent="0.25">
      <c r="A183" s="521"/>
      <c r="B183" s="530"/>
      <c r="C183" s="181" t="s">
        <v>197</v>
      </c>
      <c r="D183" s="182" t="s">
        <v>49</v>
      </c>
      <c r="E183" s="183"/>
      <c r="F183" s="117"/>
      <c r="G183" s="117">
        <v>5</v>
      </c>
      <c r="H183" s="117"/>
      <c r="I183" s="117"/>
      <c r="J183" s="117"/>
      <c r="K183" s="118"/>
      <c r="L183" s="125">
        <f t="shared" si="23"/>
        <v>5</v>
      </c>
    </row>
    <row r="184" spans="1:12" ht="15.75" customHeight="1" x14ac:dyDescent="0.25">
      <c r="A184" s="521"/>
      <c r="B184" s="530"/>
      <c r="C184" s="181" t="s">
        <v>84</v>
      </c>
      <c r="D184" s="182" t="s">
        <v>49</v>
      </c>
      <c r="E184" s="183"/>
      <c r="F184" s="117">
        <v>20</v>
      </c>
      <c r="G184" s="117"/>
      <c r="H184" s="117"/>
      <c r="I184" s="117"/>
      <c r="J184" s="117"/>
      <c r="K184" s="118"/>
      <c r="L184" s="125">
        <f t="shared" si="23"/>
        <v>20</v>
      </c>
    </row>
    <row r="185" spans="1:12" ht="15.75" customHeight="1" x14ac:dyDescent="0.25">
      <c r="A185" s="521"/>
      <c r="B185" s="530"/>
      <c r="C185" s="181" t="s">
        <v>177</v>
      </c>
      <c r="D185" s="182" t="s">
        <v>49</v>
      </c>
      <c r="E185" s="183"/>
      <c r="F185" s="117"/>
      <c r="G185" s="117">
        <v>1</v>
      </c>
      <c r="H185" s="117"/>
      <c r="I185" s="117"/>
      <c r="J185" s="117"/>
      <c r="K185" s="118"/>
      <c r="L185" s="125">
        <f t="shared" si="23"/>
        <v>1</v>
      </c>
    </row>
    <row r="186" spans="1:12" ht="17.25" customHeight="1" x14ac:dyDescent="0.25">
      <c r="A186" s="517"/>
      <c r="B186" s="533"/>
      <c r="C186" s="22"/>
      <c r="D186" s="35"/>
      <c r="E186" s="32"/>
      <c r="F186" s="81"/>
      <c r="G186" s="81"/>
      <c r="H186" s="81"/>
      <c r="I186" s="81"/>
      <c r="J186" s="81"/>
      <c r="K186" s="82"/>
      <c r="L186" s="27">
        <f>SUM(L180:L185)</f>
        <v>32</v>
      </c>
    </row>
    <row r="187" spans="1:12" ht="22.5" customHeight="1" x14ac:dyDescent="0.25">
      <c r="A187" s="511">
        <v>43</v>
      </c>
      <c r="B187" s="530" t="s">
        <v>198</v>
      </c>
      <c r="C187" s="14" t="s">
        <v>118</v>
      </c>
      <c r="D187" s="152" t="s">
        <v>42</v>
      </c>
      <c r="E187" s="139"/>
      <c r="F187" s="140"/>
      <c r="G187" s="140">
        <v>23</v>
      </c>
      <c r="H187" s="140"/>
      <c r="I187" s="140"/>
      <c r="J187" s="140"/>
      <c r="K187" s="141"/>
      <c r="L187" s="19">
        <f t="shared" ref="L187:L190" si="24">SUM(E187:K187)</f>
        <v>23</v>
      </c>
    </row>
    <row r="188" spans="1:12" ht="22.5" customHeight="1" x14ac:dyDescent="0.25">
      <c r="A188" s="512"/>
      <c r="B188" s="530"/>
      <c r="C188" s="14" t="s">
        <v>199</v>
      </c>
      <c r="D188" s="152" t="s">
        <v>117</v>
      </c>
      <c r="E188" s="139"/>
      <c r="F188" s="140"/>
      <c r="G188" s="140">
        <v>5</v>
      </c>
      <c r="H188" s="140"/>
      <c r="I188" s="140"/>
      <c r="J188" s="140"/>
      <c r="K188" s="141"/>
      <c r="L188" s="19">
        <f t="shared" si="24"/>
        <v>5</v>
      </c>
    </row>
    <row r="189" spans="1:12" ht="22.5" customHeight="1" x14ac:dyDescent="0.25">
      <c r="A189" s="512"/>
      <c r="B189" s="530"/>
      <c r="C189" s="70" t="s">
        <v>124</v>
      </c>
      <c r="D189" s="160" t="s">
        <v>123</v>
      </c>
      <c r="E189" s="161"/>
      <c r="F189" s="162"/>
      <c r="G189" s="162"/>
      <c r="H189" s="162"/>
      <c r="I189" s="162"/>
      <c r="J189" s="162">
        <v>4</v>
      </c>
      <c r="K189" s="163"/>
      <c r="L189" s="19">
        <f t="shared" si="24"/>
        <v>4</v>
      </c>
    </row>
    <row r="190" spans="1:12" ht="22.5" customHeight="1" x14ac:dyDescent="0.25">
      <c r="A190" s="512"/>
      <c r="B190" s="530"/>
      <c r="C190" s="76" t="s">
        <v>122</v>
      </c>
      <c r="D190" s="153" t="s">
        <v>103</v>
      </c>
      <c r="E190" s="149"/>
      <c r="F190" s="150"/>
      <c r="G190" s="150"/>
      <c r="H190" s="150"/>
      <c r="I190" s="150"/>
      <c r="J190" s="150">
        <v>2</v>
      </c>
      <c r="K190" s="151"/>
      <c r="L190" s="19">
        <f t="shared" si="24"/>
        <v>2</v>
      </c>
    </row>
    <row r="191" spans="1:12" ht="17.25" customHeight="1" x14ac:dyDescent="0.25">
      <c r="A191" s="517"/>
      <c r="B191" s="529"/>
      <c r="C191" s="22"/>
      <c r="D191" s="35"/>
      <c r="E191" s="32"/>
      <c r="F191" s="81"/>
      <c r="G191" s="81"/>
      <c r="H191" s="81"/>
      <c r="I191" s="81"/>
      <c r="J191" s="81"/>
      <c r="K191" s="82"/>
      <c r="L191" s="27">
        <f>SUM(L187:L190)</f>
        <v>34</v>
      </c>
    </row>
    <row r="192" spans="1:12" ht="17.25" customHeight="1" x14ac:dyDescent="0.25">
      <c r="A192" s="157">
        <v>44</v>
      </c>
      <c r="B192" s="137" t="s">
        <v>200</v>
      </c>
      <c r="C192" s="14" t="s">
        <v>84</v>
      </c>
      <c r="D192" s="15" t="s">
        <v>49</v>
      </c>
      <c r="E192" s="28"/>
      <c r="F192" s="68">
        <v>1</v>
      </c>
      <c r="G192" s="68"/>
      <c r="H192" s="68"/>
      <c r="I192" s="68"/>
      <c r="J192" s="68"/>
      <c r="K192" s="69"/>
      <c r="L192" s="19">
        <f>SUM(E192:K192)</f>
        <v>1</v>
      </c>
    </row>
    <row r="193" spans="1:12" ht="17.25" customHeight="1" x14ac:dyDescent="0.25">
      <c r="A193" s="159"/>
      <c r="B193" s="132"/>
      <c r="C193" s="22"/>
      <c r="D193" s="35"/>
      <c r="E193" s="32"/>
      <c r="F193" s="81"/>
      <c r="G193" s="81"/>
      <c r="H193" s="81"/>
      <c r="I193" s="81"/>
      <c r="J193" s="81"/>
      <c r="K193" s="82"/>
      <c r="L193" s="27">
        <f>SUM(L192)</f>
        <v>1</v>
      </c>
    </row>
    <row r="194" spans="1:12" ht="17.25" customHeight="1" x14ac:dyDescent="0.25">
      <c r="A194" s="511">
        <v>45</v>
      </c>
      <c r="B194" s="530" t="s">
        <v>201</v>
      </c>
      <c r="C194" s="14" t="s">
        <v>81</v>
      </c>
      <c r="D194" s="15" t="s">
        <v>82</v>
      </c>
      <c r="E194" s="184"/>
      <c r="F194" s="29">
        <v>3</v>
      </c>
      <c r="G194" s="29"/>
      <c r="H194" s="29"/>
      <c r="I194" s="29">
        <v>4</v>
      </c>
      <c r="J194" s="29"/>
      <c r="K194" s="18"/>
      <c r="L194" s="19">
        <f t="shared" ref="L194:L195" si="25">SUM(E194:K194)</f>
        <v>7</v>
      </c>
    </row>
    <row r="195" spans="1:12" ht="17.25" customHeight="1" x14ac:dyDescent="0.25">
      <c r="A195" s="512"/>
      <c r="B195" s="530"/>
      <c r="C195" s="70" t="s">
        <v>79</v>
      </c>
      <c r="D195" s="87" t="s">
        <v>80</v>
      </c>
      <c r="E195" s="185"/>
      <c r="F195" s="186">
        <v>5</v>
      </c>
      <c r="G195" s="186"/>
      <c r="H195" s="186">
        <v>3</v>
      </c>
      <c r="I195" s="186"/>
      <c r="J195" s="186"/>
      <c r="K195" s="187"/>
      <c r="L195" s="19">
        <f t="shared" si="25"/>
        <v>8</v>
      </c>
    </row>
    <row r="196" spans="1:12" ht="17.25" customHeight="1" x14ac:dyDescent="0.25">
      <c r="A196" s="512"/>
      <c r="B196" s="534"/>
      <c r="C196" s="22"/>
      <c r="D196" s="35"/>
      <c r="E196" s="32"/>
      <c r="F196" s="81"/>
      <c r="G196" s="81"/>
      <c r="H196" s="81"/>
      <c r="I196" s="81"/>
      <c r="J196" s="81"/>
      <c r="K196" s="82"/>
      <c r="L196" s="27">
        <f>SUM(L194:L195)</f>
        <v>15</v>
      </c>
    </row>
    <row r="197" spans="1:12" ht="16.5" customHeight="1" x14ac:dyDescent="0.25">
      <c r="A197" s="512">
        <v>46</v>
      </c>
      <c r="B197" s="522" t="s">
        <v>202</v>
      </c>
      <c r="C197" s="14" t="s">
        <v>203</v>
      </c>
      <c r="D197" s="15" t="s">
        <v>42</v>
      </c>
      <c r="E197" s="28">
        <v>1</v>
      </c>
      <c r="F197" s="92"/>
      <c r="G197" s="92"/>
      <c r="H197" s="92"/>
      <c r="I197" s="92"/>
      <c r="J197" s="92"/>
      <c r="K197" s="93"/>
      <c r="L197" s="94">
        <f t="shared" ref="L197:L211" si="26">SUM(E197:K197)</f>
        <v>1</v>
      </c>
    </row>
    <row r="198" spans="1:12" ht="17.25" customHeight="1" x14ac:dyDescent="0.25">
      <c r="A198" s="512"/>
      <c r="B198" s="513"/>
      <c r="C198" s="14" t="s">
        <v>204</v>
      </c>
      <c r="D198" s="15" t="s">
        <v>38</v>
      </c>
      <c r="E198" s="28"/>
      <c r="F198" s="68"/>
      <c r="G198" s="68"/>
      <c r="H198" s="68"/>
      <c r="I198" s="68"/>
      <c r="J198" s="68">
        <v>2</v>
      </c>
      <c r="K198" s="69">
        <v>1</v>
      </c>
      <c r="L198" s="188">
        <f t="shared" si="26"/>
        <v>3</v>
      </c>
    </row>
    <row r="199" spans="1:12" ht="17.25" customHeight="1" x14ac:dyDescent="0.25">
      <c r="A199" s="512"/>
      <c r="B199" s="513"/>
      <c r="C199" s="14" t="s">
        <v>112</v>
      </c>
      <c r="D199" s="15" t="s">
        <v>113</v>
      </c>
      <c r="E199" s="28"/>
      <c r="F199" s="68"/>
      <c r="G199" s="68"/>
      <c r="H199" s="68"/>
      <c r="I199" s="68"/>
      <c r="J199" s="68">
        <v>1</v>
      </c>
      <c r="K199" s="69"/>
      <c r="L199" s="75">
        <f t="shared" si="26"/>
        <v>1</v>
      </c>
    </row>
    <row r="200" spans="1:12" ht="17.25" customHeight="1" x14ac:dyDescent="0.25">
      <c r="A200" s="512"/>
      <c r="B200" s="513"/>
      <c r="C200" s="14" t="s">
        <v>205</v>
      </c>
      <c r="D200" s="15" t="s">
        <v>103</v>
      </c>
      <c r="E200" s="28"/>
      <c r="F200" s="68"/>
      <c r="G200" s="68"/>
      <c r="H200" s="68"/>
      <c r="I200" s="68"/>
      <c r="J200" s="68"/>
      <c r="K200" s="69">
        <v>2</v>
      </c>
      <c r="L200" s="75">
        <f t="shared" si="26"/>
        <v>2</v>
      </c>
    </row>
    <row r="201" spans="1:12" ht="17.25" customHeight="1" x14ac:dyDescent="0.25">
      <c r="A201" s="512"/>
      <c r="B201" s="513"/>
      <c r="C201" s="14" t="s">
        <v>79</v>
      </c>
      <c r="D201" s="15" t="s">
        <v>80</v>
      </c>
      <c r="E201" s="28">
        <v>1</v>
      </c>
      <c r="F201" s="68"/>
      <c r="G201" s="68">
        <v>3</v>
      </c>
      <c r="H201" s="68">
        <v>1</v>
      </c>
      <c r="I201" s="68"/>
      <c r="J201" s="68"/>
      <c r="K201" s="69"/>
      <c r="L201" s="75">
        <f t="shared" si="26"/>
        <v>5</v>
      </c>
    </row>
    <row r="202" spans="1:12" ht="17.25" customHeight="1" x14ac:dyDescent="0.25">
      <c r="A202" s="512"/>
      <c r="B202" s="513"/>
      <c r="C202" s="14" t="s">
        <v>153</v>
      </c>
      <c r="D202" s="15" t="s">
        <v>154</v>
      </c>
      <c r="E202" s="28"/>
      <c r="F202" s="68"/>
      <c r="G202" s="68"/>
      <c r="H202" s="68"/>
      <c r="I202" s="68"/>
      <c r="J202" s="68"/>
      <c r="K202" s="69">
        <v>1</v>
      </c>
      <c r="L202" s="75">
        <f t="shared" si="26"/>
        <v>1</v>
      </c>
    </row>
    <row r="203" spans="1:12" ht="17.25" customHeight="1" x14ac:dyDescent="0.25">
      <c r="A203" s="512"/>
      <c r="B203" s="513"/>
      <c r="C203" s="70" t="s">
        <v>81</v>
      </c>
      <c r="D203" s="87" t="s">
        <v>82</v>
      </c>
      <c r="E203" s="72"/>
      <c r="F203" s="73"/>
      <c r="G203" s="73">
        <v>1</v>
      </c>
      <c r="H203" s="73">
        <v>2</v>
      </c>
      <c r="I203" s="73">
        <v>2</v>
      </c>
      <c r="J203" s="73"/>
      <c r="K203" s="74"/>
      <c r="L203" s="75">
        <f t="shared" si="26"/>
        <v>5</v>
      </c>
    </row>
    <row r="204" spans="1:12" ht="24" customHeight="1" x14ac:dyDescent="0.25">
      <c r="A204" s="512"/>
      <c r="B204" s="513"/>
      <c r="C204" s="76" t="s">
        <v>164</v>
      </c>
      <c r="D204" s="77" t="s">
        <v>40</v>
      </c>
      <c r="E204" s="78">
        <v>2</v>
      </c>
      <c r="F204" s="79">
        <v>2</v>
      </c>
      <c r="G204" s="79">
        <v>3</v>
      </c>
      <c r="H204" s="79">
        <v>2</v>
      </c>
      <c r="I204" s="79"/>
      <c r="J204" s="79"/>
      <c r="K204" s="80"/>
      <c r="L204" s="75">
        <f t="shared" si="26"/>
        <v>9</v>
      </c>
    </row>
    <row r="205" spans="1:12" ht="24" customHeight="1" x14ac:dyDescent="0.25">
      <c r="A205" s="512"/>
      <c r="B205" s="513"/>
      <c r="C205" s="76" t="s">
        <v>206</v>
      </c>
      <c r="D205" s="77" t="s">
        <v>207</v>
      </c>
      <c r="E205" s="78"/>
      <c r="F205" s="79"/>
      <c r="G205" s="79"/>
      <c r="H205" s="79"/>
      <c r="I205" s="79"/>
      <c r="J205" s="79">
        <v>2</v>
      </c>
      <c r="K205" s="80">
        <v>3</v>
      </c>
      <c r="L205" s="75">
        <f t="shared" si="26"/>
        <v>5</v>
      </c>
    </row>
    <row r="206" spans="1:12" ht="17.25" customHeight="1" x14ac:dyDescent="0.25">
      <c r="A206" s="512"/>
      <c r="B206" s="513"/>
      <c r="C206" s="76" t="s">
        <v>169</v>
      </c>
      <c r="D206" s="77" t="s">
        <v>117</v>
      </c>
      <c r="E206" s="78"/>
      <c r="F206" s="79"/>
      <c r="G206" s="79">
        <v>1</v>
      </c>
      <c r="H206" s="79">
        <v>2</v>
      </c>
      <c r="I206" s="79"/>
      <c r="J206" s="79"/>
      <c r="K206" s="80"/>
      <c r="L206" s="75">
        <f t="shared" si="26"/>
        <v>3</v>
      </c>
    </row>
    <row r="207" spans="1:12" ht="17.25" customHeight="1" x14ac:dyDescent="0.25">
      <c r="A207" s="512"/>
      <c r="B207" s="513"/>
      <c r="C207" s="76" t="s">
        <v>208</v>
      </c>
      <c r="D207" s="77" t="s">
        <v>123</v>
      </c>
      <c r="E207" s="78"/>
      <c r="F207" s="79"/>
      <c r="G207" s="79"/>
      <c r="H207" s="79"/>
      <c r="I207" s="79"/>
      <c r="J207" s="79"/>
      <c r="K207" s="80">
        <v>1</v>
      </c>
      <c r="L207" s="75">
        <f t="shared" si="26"/>
        <v>1</v>
      </c>
    </row>
    <row r="208" spans="1:12" ht="17.25" customHeight="1" x14ac:dyDescent="0.25">
      <c r="A208" s="512"/>
      <c r="B208" s="513"/>
      <c r="C208" s="76" t="s">
        <v>75</v>
      </c>
      <c r="D208" s="77" t="s">
        <v>76</v>
      </c>
      <c r="E208" s="78"/>
      <c r="F208" s="79"/>
      <c r="G208" s="79"/>
      <c r="H208" s="79"/>
      <c r="I208" s="79"/>
      <c r="J208" s="79"/>
      <c r="K208" s="80">
        <v>1</v>
      </c>
      <c r="L208" s="75">
        <f t="shared" si="26"/>
        <v>1</v>
      </c>
    </row>
    <row r="209" spans="1:12" ht="17.25" customHeight="1" x14ac:dyDescent="0.25">
      <c r="A209" s="512"/>
      <c r="B209" s="513"/>
      <c r="C209" s="76" t="s">
        <v>58</v>
      </c>
      <c r="D209" s="77" t="s">
        <v>59</v>
      </c>
      <c r="E209" s="78"/>
      <c r="F209" s="79">
        <v>1</v>
      </c>
      <c r="G209" s="79">
        <v>1</v>
      </c>
      <c r="H209" s="79">
        <v>3</v>
      </c>
      <c r="I209" s="79"/>
      <c r="J209" s="79"/>
      <c r="K209" s="80"/>
      <c r="L209" s="75">
        <f t="shared" si="26"/>
        <v>5</v>
      </c>
    </row>
    <row r="210" spans="1:12" ht="17.25" customHeight="1" x14ac:dyDescent="0.25">
      <c r="A210" s="512"/>
      <c r="B210" s="513"/>
      <c r="C210" s="76" t="s">
        <v>46</v>
      </c>
      <c r="D210" s="77" t="s">
        <v>47</v>
      </c>
      <c r="E210" s="78"/>
      <c r="F210" s="79"/>
      <c r="G210" s="79"/>
      <c r="H210" s="79">
        <v>1</v>
      </c>
      <c r="I210" s="79"/>
      <c r="J210" s="79"/>
      <c r="K210" s="80"/>
      <c r="L210" s="75">
        <f t="shared" si="26"/>
        <v>1</v>
      </c>
    </row>
    <row r="211" spans="1:12" ht="17.25" customHeight="1" x14ac:dyDescent="0.25">
      <c r="A211" s="512"/>
      <c r="B211" s="513"/>
      <c r="C211" s="76" t="s">
        <v>209</v>
      </c>
      <c r="D211" s="77" t="s">
        <v>210</v>
      </c>
      <c r="E211" s="78"/>
      <c r="F211" s="79"/>
      <c r="G211" s="79"/>
      <c r="H211" s="79"/>
      <c r="I211" s="79"/>
      <c r="J211" s="79"/>
      <c r="K211" s="80">
        <v>1</v>
      </c>
      <c r="L211" s="75">
        <f t="shared" si="26"/>
        <v>1</v>
      </c>
    </row>
    <row r="212" spans="1:12" ht="17.25" customHeight="1" x14ac:dyDescent="0.25">
      <c r="A212" s="512"/>
      <c r="B212" s="513"/>
      <c r="C212" s="76"/>
      <c r="D212" s="77"/>
      <c r="E212" s="78"/>
      <c r="F212" s="79"/>
      <c r="G212" s="79"/>
      <c r="H212" s="79"/>
      <c r="I212" s="79"/>
      <c r="J212" s="79"/>
      <c r="K212" s="80"/>
      <c r="L212" s="91">
        <f>SUM(L197:L211)</f>
        <v>44</v>
      </c>
    </row>
    <row r="213" spans="1:12" ht="16.5" customHeight="1" x14ac:dyDescent="0.25">
      <c r="A213" s="512">
        <v>47</v>
      </c>
      <c r="B213" s="522" t="s">
        <v>211</v>
      </c>
      <c r="C213" s="88" t="s">
        <v>52</v>
      </c>
      <c r="D213" s="102" t="s">
        <v>53</v>
      </c>
      <c r="E213" s="103"/>
      <c r="F213" s="189"/>
      <c r="G213" s="189"/>
      <c r="H213" s="189">
        <v>1</v>
      </c>
      <c r="I213" s="190">
        <v>2</v>
      </c>
      <c r="J213" s="189"/>
      <c r="K213" s="191"/>
      <c r="L213" s="94">
        <f t="shared" ref="L213:L240" si="27">SUM(E213:K213)</f>
        <v>3</v>
      </c>
    </row>
    <row r="214" spans="1:12" ht="15.75" customHeight="1" x14ac:dyDescent="0.25">
      <c r="A214" s="512"/>
      <c r="B214" s="513"/>
      <c r="C214" s="70" t="s">
        <v>73</v>
      </c>
      <c r="D214" s="87" t="s">
        <v>74</v>
      </c>
      <c r="E214" s="72">
        <v>2</v>
      </c>
      <c r="F214" s="186">
        <v>1</v>
      </c>
      <c r="G214" s="186">
        <v>1</v>
      </c>
      <c r="H214" s="186">
        <v>2</v>
      </c>
      <c r="I214" s="192"/>
      <c r="J214" s="186"/>
      <c r="K214" s="187"/>
      <c r="L214" s="75">
        <f t="shared" si="27"/>
        <v>6</v>
      </c>
    </row>
    <row r="215" spans="1:12" ht="15.75" customHeight="1" x14ac:dyDescent="0.25">
      <c r="A215" s="512"/>
      <c r="B215" s="513"/>
      <c r="C215" s="48" t="s">
        <v>129</v>
      </c>
      <c r="D215" s="33" t="s">
        <v>130</v>
      </c>
      <c r="E215" s="16"/>
      <c r="F215" s="83"/>
      <c r="G215" s="83"/>
      <c r="H215" s="83"/>
      <c r="I215" s="193"/>
      <c r="J215" s="83">
        <v>1</v>
      </c>
      <c r="K215" s="34"/>
      <c r="L215" s="188">
        <f t="shared" si="27"/>
        <v>1</v>
      </c>
    </row>
    <row r="216" spans="1:12" ht="15.75" customHeight="1" x14ac:dyDescent="0.25">
      <c r="A216" s="512"/>
      <c r="B216" s="513"/>
      <c r="C216" s="76" t="s">
        <v>87</v>
      </c>
      <c r="D216" s="77" t="s">
        <v>88</v>
      </c>
      <c r="E216" s="78">
        <v>2</v>
      </c>
      <c r="F216" s="79"/>
      <c r="G216" s="79"/>
      <c r="H216" s="79">
        <v>2</v>
      </c>
      <c r="I216" s="194"/>
      <c r="J216" s="79"/>
      <c r="K216" s="195"/>
      <c r="L216" s="75">
        <f t="shared" si="27"/>
        <v>4</v>
      </c>
    </row>
    <row r="217" spans="1:12" ht="15.75" customHeight="1" x14ac:dyDescent="0.25">
      <c r="A217" s="512"/>
      <c r="B217" s="513"/>
      <c r="C217" s="70" t="s">
        <v>212</v>
      </c>
      <c r="D217" s="87" t="s">
        <v>213</v>
      </c>
      <c r="E217" s="72"/>
      <c r="F217" s="73"/>
      <c r="G217" s="73"/>
      <c r="H217" s="73"/>
      <c r="I217" s="196"/>
      <c r="J217" s="73">
        <v>3</v>
      </c>
      <c r="K217" s="187">
        <v>2</v>
      </c>
      <c r="L217" s="75">
        <f t="shared" si="27"/>
        <v>5</v>
      </c>
    </row>
    <row r="218" spans="1:12" ht="15.75" customHeight="1" x14ac:dyDescent="0.25">
      <c r="A218" s="512"/>
      <c r="B218" s="513"/>
      <c r="C218" s="48" t="s">
        <v>46</v>
      </c>
      <c r="D218" s="33" t="s">
        <v>47</v>
      </c>
      <c r="E218" s="16"/>
      <c r="F218" s="83"/>
      <c r="G218" s="83"/>
      <c r="H218" s="83">
        <v>1</v>
      </c>
      <c r="I218" s="193"/>
      <c r="J218" s="83"/>
      <c r="K218" s="34"/>
      <c r="L218" s="75">
        <f t="shared" si="27"/>
        <v>1</v>
      </c>
    </row>
    <row r="219" spans="1:12" ht="15.75" customHeight="1" x14ac:dyDescent="0.25">
      <c r="A219" s="512"/>
      <c r="B219" s="513"/>
      <c r="C219" s="76" t="s">
        <v>67</v>
      </c>
      <c r="D219" s="77" t="s">
        <v>68</v>
      </c>
      <c r="E219" s="78"/>
      <c r="F219" s="79"/>
      <c r="G219" s="79"/>
      <c r="H219" s="79">
        <v>1</v>
      </c>
      <c r="I219" s="194"/>
      <c r="J219" s="79"/>
      <c r="K219" s="195"/>
      <c r="L219" s="75">
        <f t="shared" si="27"/>
        <v>1</v>
      </c>
    </row>
    <row r="220" spans="1:12" ht="15.75" customHeight="1" x14ac:dyDescent="0.25">
      <c r="A220" s="512"/>
      <c r="B220" s="513"/>
      <c r="C220" s="70" t="s">
        <v>214</v>
      </c>
      <c r="D220" s="87" t="s">
        <v>96</v>
      </c>
      <c r="E220" s="72"/>
      <c r="F220" s="73"/>
      <c r="G220" s="73"/>
      <c r="H220" s="73"/>
      <c r="I220" s="196"/>
      <c r="J220" s="73"/>
      <c r="K220" s="187">
        <v>1</v>
      </c>
      <c r="L220" s="75">
        <f t="shared" si="27"/>
        <v>1</v>
      </c>
    </row>
    <row r="221" spans="1:12" ht="15.75" customHeight="1" x14ac:dyDescent="0.25">
      <c r="A221" s="512"/>
      <c r="B221" s="513"/>
      <c r="C221" s="70" t="s">
        <v>44</v>
      </c>
      <c r="D221" s="77" t="s">
        <v>45</v>
      </c>
      <c r="E221" s="72"/>
      <c r="F221" s="73"/>
      <c r="G221" s="73">
        <v>1</v>
      </c>
      <c r="H221" s="73"/>
      <c r="I221" s="196"/>
      <c r="J221" s="73"/>
      <c r="K221" s="187"/>
      <c r="L221" s="75">
        <f t="shared" si="27"/>
        <v>1</v>
      </c>
    </row>
    <row r="222" spans="1:12" ht="15.75" customHeight="1" x14ac:dyDescent="0.25">
      <c r="A222" s="512"/>
      <c r="B222" s="513"/>
      <c r="C222" s="70" t="s">
        <v>58</v>
      </c>
      <c r="D222" s="87" t="s">
        <v>59</v>
      </c>
      <c r="E222" s="16"/>
      <c r="F222" s="83"/>
      <c r="G222" s="83"/>
      <c r="H222" s="83">
        <v>1</v>
      </c>
      <c r="I222" s="193"/>
      <c r="J222" s="83"/>
      <c r="K222" s="34"/>
      <c r="L222" s="75">
        <f t="shared" si="27"/>
        <v>1</v>
      </c>
    </row>
    <row r="223" spans="1:12" ht="15.75" customHeight="1" x14ac:dyDescent="0.25">
      <c r="A223" s="512"/>
      <c r="B223" s="513"/>
      <c r="C223" s="70" t="s">
        <v>79</v>
      </c>
      <c r="D223" s="87" t="s">
        <v>80</v>
      </c>
      <c r="E223" s="78"/>
      <c r="F223" s="79">
        <v>1</v>
      </c>
      <c r="G223" s="79"/>
      <c r="H223" s="79"/>
      <c r="I223" s="194"/>
      <c r="J223" s="79"/>
      <c r="K223" s="195"/>
      <c r="L223" s="75">
        <f t="shared" si="27"/>
        <v>1</v>
      </c>
    </row>
    <row r="224" spans="1:12" ht="15.75" customHeight="1" x14ac:dyDescent="0.25">
      <c r="A224" s="512"/>
      <c r="B224" s="513"/>
      <c r="C224" s="70" t="s">
        <v>206</v>
      </c>
      <c r="D224" s="87" t="s">
        <v>207</v>
      </c>
      <c r="E224" s="72"/>
      <c r="F224" s="73"/>
      <c r="G224" s="73"/>
      <c r="H224" s="73"/>
      <c r="I224" s="196"/>
      <c r="J224" s="197">
        <v>1</v>
      </c>
      <c r="K224" s="198">
        <v>1</v>
      </c>
      <c r="L224" s="75">
        <f t="shared" si="27"/>
        <v>2</v>
      </c>
    </row>
    <row r="225" spans="1:12" ht="15.75" customHeight="1" x14ac:dyDescent="0.25">
      <c r="A225" s="512"/>
      <c r="B225" s="513"/>
      <c r="C225" s="70" t="s">
        <v>81</v>
      </c>
      <c r="D225" s="87" t="s">
        <v>82</v>
      </c>
      <c r="E225" s="72"/>
      <c r="F225" s="73">
        <v>1</v>
      </c>
      <c r="G225" s="73">
        <v>1</v>
      </c>
      <c r="H225" s="73"/>
      <c r="I225" s="196"/>
      <c r="J225" s="73"/>
      <c r="K225" s="187"/>
      <c r="L225" s="75">
        <f t="shared" si="27"/>
        <v>2</v>
      </c>
    </row>
    <row r="226" spans="1:12" ht="15.75" customHeight="1" x14ac:dyDescent="0.25">
      <c r="A226" s="512"/>
      <c r="B226" s="513"/>
      <c r="C226" s="70" t="s">
        <v>153</v>
      </c>
      <c r="D226" s="87" t="s">
        <v>154</v>
      </c>
      <c r="E226" s="72"/>
      <c r="F226" s="199"/>
      <c r="G226" s="73"/>
      <c r="H226" s="73"/>
      <c r="I226" s="196"/>
      <c r="J226" s="73">
        <v>1</v>
      </c>
      <c r="K226" s="187"/>
      <c r="L226" s="75">
        <f t="shared" si="27"/>
        <v>1</v>
      </c>
    </row>
    <row r="227" spans="1:12" ht="15.75" customHeight="1" x14ac:dyDescent="0.25">
      <c r="A227" s="512"/>
      <c r="B227" s="513"/>
      <c r="C227" s="70" t="s">
        <v>168</v>
      </c>
      <c r="D227" s="87" t="s">
        <v>117</v>
      </c>
      <c r="E227" s="72"/>
      <c r="F227" s="199"/>
      <c r="G227" s="68">
        <v>3</v>
      </c>
      <c r="H227" s="68">
        <v>1</v>
      </c>
      <c r="I227" s="200"/>
      <c r="J227" s="68"/>
      <c r="K227" s="18"/>
      <c r="L227" s="75">
        <f t="shared" si="27"/>
        <v>4</v>
      </c>
    </row>
    <row r="228" spans="1:12" ht="15.75" customHeight="1" x14ac:dyDescent="0.25">
      <c r="A228" s="512"/>
      <c r="B228" s="513"/>
      <c r="C228" s="70" t="s">
        <v>215</v>
      </c>
      <c r="D228" s="87" t="s">
        <v>117</v>
      </c>
      <c r="E228" s="72">
        <v>4</v>
      </c>
      <c r="F228" s="199">
        <v>1</v>
      </c>
      <c r="G228" s="68">
        <v>1</v>
      </c>
      <c r="H228" s="68"/>
      <c r="I228" s="200"/>
      <c r="J228" s="68"/>
      <c r="K228" s="18"/>
      <c r="L228" s="75">
        <f t="shared" si="27"/>
        <v>6</v>
      </c>
    </row>
    <row r="229" spans="1:12" ht="17.25" customHeight="1" x14ac:dyDescent="0.25">
      <c r="A229" s="512"/>
      <c r="B229" s="513"/>
      <c r="C229" s="70" t="s">
        <v>216</v>
      </c>
      <c r="D229" s="87" t="s">
        <v>42</v>
      </c>
      <c r="E229" s="72"/>
      <c r="F229" s="73">
        <v>1</v>
      </c>
      <c r="G229" s="68">
        <v>1</v>
      </c>
      <c r="H229" s="68"/>
      <c r="I229" s="200"/>
      <c r="J229" s="68"/>
      <c r="K229" s="18"/>
      <c r="L229" s="75">
        <f t="shared" si="27"/>
        <v>2</v>
      </c>
    </row>
    <row r="230" spans="1:12" ht="17.25" customHeight="1" x14ac:dyDescent="0.25">
      <c r="A230" s="512"/>
      <c r="B230" s="513"/>
      <c r="C230" s="70" t="s">
        <v>217</v>
      </c>
      <c r="D230" s="87" t="s">
        <v>42</v>
      </c>
      <c r="E230" s="72">
        <v>2</v>
      </c>
      <c r="F230" s="73"/>
      <c r="G230" s="68">
        <v>2</v>
      </c>
      <c r="H230" s="68"/>
      <c r="I230" s="200"/>
      <c r="J230" s="68"/>
      <c r="K230" s="18"/>
      <c r="L230" s="75">
        <f t="shared" si="27"/>
        <v>4</v>
      </c>
    </row>
    <row r="231" spans="1:12" ht="17.25" customHeight="1" x14ac:dyDescent="0.25">
      <c r="A231" s="512"/>
      <c r="B231" s="513"/>
      <c r="C231" s="70" t="s">
        <v>27</v>
      </c>
      <c r="D231" s="87" t="s">
        <v>28</v>
      </c>
      <c r="E231" s="72"/>
      <c r="F231" s="73"/>
      <c r="G231" s="73">
        <v>1</v>
      </c>
      <c r="H231" s="73"/>
      <c r="I231" s="196"/>
      <c r="J231" s="73"/>
      <c r="K231" s="187"/>
      <c r="L231" s="75">
        <f t="shared" si="27"/>
        <v>1</v>
      </c>
    </row>
    <row r="232" spans="1:12" ht="17.25" customHeight="1" x14ac:dyDescent="0.25">
      <c r="A232" s="512"/>
      <c r="B232" s="513"/>
      <c r="C232" s="70" t="s">
        <v>23</v>
      </c>
      <c r="D232" s="87" t="s">
        <v>24</v>
      </c>
      <c r="E232" s="72"/>
      <c r="F232" s="73"/>
      <c r="G232" s="73"/>
      <c r="H232" s="73">
        <v>1</v>
      </c>
      <c r="I232" s="196"/>
      <c r="J232" s="73"/>
      <c r="K232" s="187"/>
      <c r="L232" s="75">
        <f t="shared" si="27"/>
        <v>1</v>
      </c>
    </row>
    <row r="233" spans="1:12" ht="17.25" customHeight="1" x14ac:dyDescent="0.25">
      <c r="A233" s="512"/>
      <c r="B233" s="513"/>
      <c r="C233" s="76" t="s">
        <v>218</v>
      </c>
      <c r="D233" s="77" t="s">
        <v>103</v>
      </c>
      <c r="E233" s="78"/>
      <c r="F233" s="79"/>
      <c r="G233" s="79"/>
      <c r="H233" s="79"/>
      <c r="I233" s="194"/>
      <c r="J233" s="79">
        <v>2</v>
      </c>
      <c r="K233" s="195"/>
      <c r="L233" s="75">
        <f t="shared" si="27"/>
        <v>2</v>
      </c>
    </row>
    <row r="234" spans="1:12" ht="17.25" customHeight="1" x14ac:dyDescent="0.25">
      <c r="A234" s="512"/>
      <c r="B234" s="513"/>
      <c r="C234" s="76" t="s">
        <v>58</v>
      </c>
      <c r="D234" s="77" t="s">
        <v>59</v>
      </c>
      <c r="E234" s="78">
        <v>3</v>
      </c>
      <c r="F234" s="79">
        <v>4</v>
      </c>
      <c r="G234" s="79">
        <v>3</v>
      </c>
      <c r="H234" s="79">
        <v>4</v>
      </c>
      <c r="I234" s="194"/>
      <c r="J234" s="79"/>
      <c r="K234" s="195"/>
      <c r="L234" s="75">
        <f t="shared" si="27"/>
        <v>14</v>
      </c>
    </row>
    <row r="235" spans="1:12" ht="17.25" customHeight="1" x14ac:dyDescent="0.25">
      <c r="A235" s="512"/>
      <c r="B235" s="513"/>
      <c r="C235" s="76" t="s">
        <v>75</v>
      </c>
      <c r="D235" s="77" t="s">
        <v>76</v>
      </c>
      <c r="E235" s="78"/>
      <c r="F235" s="79"/>
      <c r="G235" s="79"/>
      <c r="H235" s="79"/>
      <c r="I235" s="194"/>
      <c r="J235" s="79">
        <v>2</v>
      </c>
      <c r="K235" s="195"/>
      <c r="L235" s="75">
        <f t="shared" si="27"/>
        <v>2</v>
      </c>
    </row>
    <row r="236" spans="1:12" ht="15.75" customHeight="1" x14ac:dyDescent="0.25">
      <c r="A236" s="512"/>
      <c r="B236" s="513"/>
      <c r="C236" s="76" t="s">
        <v>84</v>
      </c>
      <c r="D236" s="77" t="s">
        <v>49</v>
      </c>
      <c r="E236" s="78">
        <v>1</v>
      </c>
      <c r="F236" s="201">
        <v>2</v>
      </c>
      <c r="G236" s="201"/>
      <c r="H236" s="201"/>
      <c r="I236" s="202"/>
      <c r="J236" s="201"/>
      <c r="K236" s="195"/>
      <c r="L236" s="75">
        <f t="shared" si="27"/>
        <v>3</v>
      </c>
    </row>
    <row r="237" spans="1:12" ht="15.75" customHeight="1" x14ac:dyDescent="0.25">
      <c r="A237" s="512"/>
      <c r="B237" s="513"/>
      <c r="C237" s="76" t="s">
        <v>219</v>
      </c>
      <c r="D237" s="77" t="s">
        <v>49</v>
      </c>
      <c r="E237" s="78"/>
      <c r="F237" s="201"/>
      <c r="G237" s="201">
        <v>1</v>
      </c>
      <c r="H237" s="201"/>
      <c r="I237" s="202"/>
      <c r="J237" s="201"/>
      <c r="K237" s="195"/>
      <c r="L237" s="75">
        <f t="shared" si="27"/>
        <v>1</v>
      </c>
    </row>
    <row r="238" spans="1:12" ht="15.75" customHeight="1" x14ac:dyDescent="0.25">
      <c r="A238" s="512"/>
      <c r="B238" s="513"/>
      <c r="C238" s="76" t="s">
        <v>220</v>
      </c>
      <c r="D238" s="77" t="s">
        <v>49</v>
      </c>
      <c r="E238" s="78"/>
      <c r="F238" s="201"/>
      <c r="G238" s="201">
        <v>1</v>
      </c>
      <c r="H238" s="201"/>
      <c r="I238" s="202"/>
      <c r="J238" s="201"/>
      <c r="K238" s="195"/>
      <c r="L238" s="75">
        <f t="shared" si="27"/>
        <v>1</v>
      </c>
    </row>
    <row r="239" spans="1:12" ht="15.75" customHeight="1" x14ac:dyDescent="0.25">
      <c r="A239" s="512"/>
      <c r="B239" s="513"/>
      <c r="C239" s="76" t="s">
        <v>177</v>
      </c>
      <c r="D239" s="77" t="s">
        <v>49</v>
      </c>
      <c r="E239" s="78"/>
      <c r="F239" s="201"/>
      <c r="G239" s="201"/>
      <c r="H239" s="201">
        <v>1</v>
      </c>
      <c r="I239" s="202"/>
      <c r="J239" s="201"/>
      <c r="K239" s="195"/>
      <c r="L239" s="75">
        <f t="shared" si="27"/>
        <v>1</v>
      </c>
    </row>
    <row r="240" spans="1:12" ht="15.75" customHeight="1" x14ac:dyDescent="0.25">
      <c r="A240" s="512"/>
      <c r="B240" s="513"/>
      <c r="C240" s="70" t="s">
        <v>98</v>
      </c>
      <c r="D240" s="87" t="s">
        <v>18</v>
      </c>
      <c r="E240" s="72"/>
      <c r="F240" s="186">
        <v>1</v>
      </c>
      <c r="G240" s="186">
        <v>1</v>
      </c>
      <c r="H240" s="186"/>
      <c r="I240" s="192"/>
      <c r="J240" s="186"/>
      <c r="K240" s="187"/>
      <c r="L240" s="75">
        <f t="shared" si="27"/>
        <v>2</v>
      </c>
    </row>
    <row r="241" spans="1:12" ht="16.5" customHeight="1" x14ac:dyDescent="0.25">
      <c r="A241" s="517"/>
      <c r="B241" s="514"/>
      <c r="C241" s="22"/>
      <c r="D241" s="35"/>
      <c r="E241" s="32"/>
      <c r="F241" s="25"/>
      <c r="G241" s="25"/>
      <c r="H241" s="25"/>
      <c r="I241" s="36"/>
      <c r="J241" s="25"/>
      <c r="K241" s="26"/>
      <c r="L241" s="27">
        <f>SUM(L213:L240)</f>
        <v>74</v>
      </c>
    </row>
    <row r="242" spans="1:12" ht="16.5" customHeight="1" x14ac:dyDescent="0.25">
      <c r="A242" s="157">
        <v>48</v>
      </c>
      <c r="B242" s="13" t="s">
        <v>221</v>
      </c>
      <c r="C242" s="14" t="s">
        <v>222</v>
      </c>
      <c r="D242" s="15" t="s">
        <v>103</v>
      </c>
      <c r="E242" s="28"/>
      <c r="F242" s="29"/>
      <c r="G242" s="29"/>
      <c r="H242" s="29"/>
      <c r="I242" s="45"/>
      <c r="J242" s="29">
        <v>2</v>
      </c>
      <c r="K242" s="18"/>
      <c r="L242" s="19">
        <f>SUM(E242:K242)</f>
        <v>2</v>
      </c>
    </row>
    <row r="243" spans="1:12" ht="16.5" customHeight="1" x14ac:dyDescent="0.25">
      <c r="A243" s="159"/>
      <c r="B243" s="21"/>
      <c r="C243" s="22"/>
      <c r="D243" s="35"/>
      <c r="E243" s="32"/>
      <c r="F243" s="25"/>
      <c r="G243" s="25"/>
      <c r="H243" s="25"/>
      <c r="I243" s="36"/>
      <c r="J243" s="25"/>
      <c r="K243" s="26"/>
      <c r="L243" s="27">
        <f>SUM(L242)</f>
        <v>2</v>
      </c>
    </row>
    <row r="244" spans="1:12" ht="12.75" customHeight="1" x14ac:dyDescent="0.25">
      <c r="A244" s="535">
        <v>49</v>
      </c>
      <c r="B244" s="522" t="s">
        <v>223</v>
      </c>
      <c r="C244" s="38" t="s">
        <v>224</v>
      </c>
      <c r="D244" s="39" t="s">
        <v>49</v>
      </c>
      <c r="E244" s="40"/>
      <c r="F244" s="92">
        <v>5</v>
      </c>
      <c r="G244" s="92"/>
      <c r="H244" s="92"/>
      <c r="I244" s="92"/>
      <c r="J244" s="92"/>
      <c r="K244" s="93"/>
      <c r="L244" s="43">
        <f>SUM(E244:K244)</f>
        <v>5</v>
      </c>
    </row>
    <row r="245" spans="1:12" ht="17.25" customHeight="1" x14ac:dyDescent="0.25">
      <c r="A245" s="517"/>
      <c r="B245" s="514"/>
      <c r="C245" s="22"/>
      <c r="D245" s="35"/>
      <c r="E245" s="32"/>
      <c r="F245" s="81"/>
      <c r="G245" s="81"/>
      <c r="H245" s="81"/>
      <c r="I245" s="81"/>
      <c r="J245" s="81"/>
      <c r="K245" s="82"/>
      <c r="L245" s="27">
        <f>SUM(L244)</f>
        <v>5</v>
      </c>
    </row>
    <row r="246" spans="1:12" ht="15.75" customHeight="1" x14ac:dyDescent="0.25">
      <c r="A246" s="511">
        <v>50</v>
      </c>
      <c r="B246" s="513" t="s">
        <v>225</v>
      </c>
      <c r="C246" s="38" t="s">
        <v>77</v>
      </c>
      <c r="D246" s="15" t="s">
        <v>78</v>
      </c>
      <c r="E246" s="28"/>
      <c r="F246" s="68"/>
      <c r="G246" s="68"/>
      <c r="H246" s="68"/>
      <c r="I246" s="68"/>
      <c r="J246" s="68"/>
      <c r="K246" s="69">
        <v>1</v>
      </c>
      <c r="L246" s="19">
        <f t="shared" ref="L246:L247" si="28">SUM(E246:K246)</f>
        <v>1</v>
      </c>
    </row>
    <row r="247" spans="1:12" ht="17.25" customHeight="1" x14ac:dyDescent="0.25">
      <c r="A247" s="512"/>
      <c r="B247" s="513"/>
      <c r="C247" s="48" t="s">
        <v>55</v>
      </c>
      <c r="D247" s="33" t="s">
        <v>56</v>
      </c>
      <c r="E247" s="16"/>
      <c r="F247" s="83">
        <v>1</v>
      </c>
      <c r="G247" s="83"/>
      <c r="H247" s="83"/>
      <c r="I247" s="83"/>
      <c r="J247" s="83"/>
      <c r="K247" s="84"/>
      <c r="L247" s="30">
        <f t="shared" si="28"/>
        <v>1</v>
      </c>
    </row>
    <row r="248" spans="1:12" ht="17.25" customHeight="1" x14ac:dyDescent="0.25">
      <c r="A248" s="521"/>
      <c r="B248" s="513"/>
      <c r="C248" s="22"/>
      <c r="D248" s="35"/>
      <c r="E248" s="32"/>
      <c r="F248" s="81"/>
      <c r="G248" s="81"/>
      <c r="H248" s="81"/>
      <c r="I248" s="81"/>
      <c r="J248" s="81"/>
      <c r="K248" s="82"/>
      <c r="L248" s="27">
        <f>SUM(L246:L247)</f>
        <v>2</v>
      </c>
    </row>
    <row r="249" spans="1:12" ht="17.25" customHeight="1" x14ac:dyDescent="0.25">
      <c r="A249" s="203">
        <v>51</v>
      </c>
      <c r="B249" s="204" t="s">
        <v>226</v>
      </c>
      <c r="C249" s="205" t="s">
        <v>46</v>
      </c>
      <c r="D249" s="206" t="s">
        <v>47</v>
      </c>
      <c r="E249" s="28"/>
      <c r="F249" s="68"/>
      <c r="G249" s="68">
        <v>1</v>
      </c>
      <c r="H249" s="68"/>
      <c r="I249" s="68"/>
      <c r="J249" s="68"/>
      <c r="K249" s="69"/>
      <c r="L249" s="207">
        <f t="shared" ref="L249:L250" si="29">SUM(E249:K249)</f>
        <v>1</v>
      </c>
    </row>
    <row r="250" spans="1:12" ht="17.25" customHeight="1" x14ac:dyDescent="0.25">
      <c r="A250" s="208"/>
      <c r="B250" s="209"/>
      <c r="C250" s="142" t="s">
        <v>227</v>
      </c>
      <c r="D250" s="210" t="s">
        <v>228</v>
      </c>
      <c r="E250" s="211"/>
      <c r="F250" s="83"/>
      <c r="G250" s="83">
        <v>1</v>
      </c>
      <c r="H250" s="83"/>
      <c r="I250" s="83"/>
      <c r="J250" s="83"/>
      <c r="K250" s="84"/>
      <c r="L250" s="125">
        <f t="shared" si="29"/>
        <v>1</v>
      </c>
    </row>
    <row r="251" spans="1:12" ht="17.25" customHeight="1" x14ac:dyDescent="0.25">
      <c r="A251" s="212"/>
      <c r="B251" s="213"/>
      <c r="C251" s="214"/>
      <c r="D251" s="215"/>
      <c r="E251" s="32"/>
      <c r="F251" s="81"/>
      <c r="G251" s="81"/>
      <c r="H251" s="81"/>
      <c r="I251" s="81"/>
      <c r="J251" s="81"/>
      <c r="K251" s="82"/>
      <c r="L251" s="112">
        <f>SUM(L249:L250)</f>
        <v>2</v>
      </c>
    </row>
    <row r="252" spans="1:12" ht="14.25" customHeight="1" x14ac:dyDescent="0.25">
      <c r="A252" s="511">
        <v>52</v>
      </c>
      <c r="B252" s="513" t="s">
        <v>229</v>
      </c>
      <c r="C252" s="14" t="s">
        <v>81</v>
      </c>
      <c r="D252" s="15" t="s">
        <v>82</v>
      </c>
      <c r="E252" s="28"/>
      <c r="F252" s="68">
        <v>1</v>
      </c>
      <c r="G252" s="68"/>
      <c r="H252" s="68"/>
      <c r="I252" s="68">
        <v>1</v>
      </c>
      <c r="J252" s="68"/>
      <c r="K252" s="69"/>
      <c r="L252" s="19">
        <f t="shared" ref="L252:L266" si="30">SUM(E252:K252)</f>
        <v>2</v>
      </c>
    </row>
    <row r="253" spans="1:12" ht="17.25" customHeight="1" x14ac:dyDescent="0.25">
      <c r="A253" s="512"/>
      <c r="B253" s="513"/>
      <c r="C253" s="70" t="s">
        <v>79</v>
      </c>
      <c r="D253" s="87" t="s">
        <v>80</v>
      </c>
      <c r="E253" s="72"/>
      <c r="F253" s="73">
        <v>3</v>
      </c>
      <c r="G253" s="73"/>
      <c r="H253" s="73">
        <v>1</v>
      </c>
      <c r="I253" s="73"/>
      <c r="J253" s="73"/>
      <c r="K253" s="74"/>
      <c r="L253" s="75">
        <f t="shared" si="30"/>
        <v>4</v>
      </c>
    </row>
    <row r="254" spans="1:12" ht="17.25" customHeight="1" x14ac:dyDescent="0.25">
      <c r="A254" s="512"/>
      <c r="B254" s="513"/>
      <c r="C254" s="70" t="s">
        <v>230</v>
      </c>
      <c r="D254" s="87" t="s">
        <v>231</v>
      </c>
      <c r="E254" s="72"/>
      <c r="F254" s="73"/>
      <c r="G254" s="73"/>
      <c r="H254" s="73"/>
      <c r="I254" s="73"/>
      <c r="J254" s="73"/>
      <c r="K254" s="74">
        <v>1</v>
      </c>
      <c r="L254" s="75">
        <f t="shared" si="30"/>
        <v>1</v>
      </c>
    </row>
    <row r="255" spans="1:12" ht="17.25" customHeight="1" x14ac:dyDescent="0.25">
      <c r="A255" s="512"/>
      <c r="B255" s="513"/>
      <c r="C255" s="70" t="s">
        <v>232</v>
      </c>
      <c r="D255" s="87" t="s">
        <v>196</v>
      </c>
      <c r="E255" s="72">
        <v>1</v>
      </c>
      <c r="F255" s="73"/>
      <c r="G255" s="73"/>
      <c r="H255" s="73">
        <v>3</v>
      </c>
      <c r="I255" s="73"/>
      <c r="J255" s="73"/>
      <c r="K255" s="74"/>
      <c r="L255" s="75">
        <f t="shared" si="30"/>
        <v>4</v>
      </c>
    </row>
    <row r="256" spans="1:12" ht="17.25" customHeight="1" x14ac:dyDescent="0.25">
      <c r="A256" s="512"/>
      <c r="B256" s="513"/>
      <c r="C256" s="70" t="s">
        <v>233</v>
      </c>
      <c r="D256" s="87" t="s">
        <v>234</v>
      </c>
      <c r="E256" s="72"/>
      <c r="F256" s="73"/>
      <c r="G256" s="73"/>
      <c r="H256" s="73"/>
      <c r="I256" s="73"/>
      <c r="J256" s="73">
        <v>1</v>
      </c>
      <c r="K256" s="74"/>
      <c r="L256" s="125">
        <f t="shared" si="30"/>
        <v>1</v>
      </c>
    </row>
    <row r="257" spans="1:12" ht="17.25" customHeight="1" x14ac:dyDescent="0.25">
      <c r="A257" s="512"/>
      <c r="B257" s="513"/>
      <c r="C257" s="70" t="s">
        <v>46</v>
      </c>
      <c r="D257" s="87" t="s">
        <v>47</v>
      </c>
      <c r="E257" s="72"/>
      <c r="F257" s="73"/>
      <c r="G257" s="73">
        <v>3</v>
      </c>
      <c r="H257" s="73">
        <v>2</v>
      </c>
      <c r="I257" s="73"/>
      <c r="J257" s="73"/>
      <c r="K257" s="74"/>
      <c r="L257" s="75">
        <f t="shared" si="30"/>
        <v>5</v>
      </c>
    </row>
    <row r="258" spans="1:12" ht="17.25" customHeight="1" x14ac:dyDescent="0.25">
      <c r="A258" s="512"/>
      <c r="B258" s="513"/>
      <c r="C258" s="70" t="s">
        <v>195</v>
      </c>
      <c r="D258" s="87" t="s">
        <v>196</v>
      </c>
      <c r="E258" s="72"/>
      <c r="F258" s="73"/>
      <c r="G258" s="73">
        <v>1</v>
      </c>
      <c r="H258" s="73"/>
      <c r="I258" s="73"/>
      <c r="J258" s="73"/>
      <c r="K258" s="74"/>
      <c r="L258" s="75">
        <f t="shared" si="30"/>
        <v>1</v>
      </c>
    </row>
    <row r="259" spans="1:12" ht="17.25" customHeight="1" x14ac:dyDescent="0.25">
      <c r="A259" s="512"/>
      <c r="B259" s="513"/>
      <c r="C259" s="70" t="s">
        <v>116</v>
      </c>
      <c r="D259" s="87" t="s">
        <v>117</v>
      </c>
      <c r="E259" s="72">
        <v>1</v>
      </c>
      <c r="F259" s="73">
        <v>2</v>
      </c>
      <c r="G259" s="73">
        <v>1</v>
      </c>
      <c r="H259" s="73"/>
      <c r="I259" s="73"/>
      <c r="J259" s="73"/>
      <c r="K259" s="74"/>
      <c r="L259" s="75">
        <f t="shared" si="30"/>
        <v>4</v>
      </c>
    </row>
    <row r="260" spans="1:12" ht="17.25" customHeight="1" x14ac:dyDescent="0.25">
      <c r="A260" s="512"/>
      <c r="B260" s="513"/>
      <c r="C260" s="70" t="s">
        <v>44</v>
      </c>
      <c r="D260" s="87" t="s">
        <v>45</v>
      </c>
      <c r="E260" s="72"/>
      <c r="F260" s="73">
        <v>3</v>
      </c>
      <c r="G260" s="73"/>
      <c r="H260" s="73"/>
      <c r="I260" s="73"/>
      <c r="J260" s="73"/>
      <c r="K260" s="74"/>
      <c r="L260" s="75">
        <f t="shared" si="30"/>
        <v>3</v>
      </c>
    </row>
    <row r="261" spans="1:12" ht="17.25" customHeight="1" x14ac:dyDescent="0.25">
      <c r="A261" s="512"/>
      <c r="B261" s="513"/>
      <c r="C261" s="70" t="s">
        <v>114</v>
      </c>
      <c r="D261" s="87" t="s">
        <v>115</v>
      </c>
      <c r="E261" s="72"/>
      <c r="F261" s="73"/>
      <c r="G261" s="73">
        <v>1</v>
      </c>
      <c r="H261" s="73"/>
      <c r="I261" s="73"/>
      <c r="J261" s="73"/>
      <c r="K261" s="74"/>
      <c r="L261" s="75">
        <f t="shared" si="30"/>
        <v>1</v>
      </c>
    </row>
    <row r="262" spans="1:12" ht="17.25" customHeight="1" x14ac:dyDescent="0.25">
      <c r="A262" s="512"/>
      <c r="B262" s="513"/>
      <c r="C262" s="76" t="s">
        <v>77</v>
      </c>
      <c r="D262" s="77" t="s">
        <v>78</v>
      </c>
      <c r="E262" s="78"/>
      <c r="F262" s="79"/>
      <c r="G262" s="79"/>
      <c r="H262" s="79"/>
      <c r="I262" s="79"/>
      <c r="J262" s="79">
        <v>1</v>
      </c>
      <c r="K262" s="80">
        <v>1</v>
      </c>
      <c r="L262" s="75">
        <f t="shared" si="30"/>
        <v>2</v>
      </c>
    </row>
    <row r="263" spans="1:12" ht="17.25" customHeight="1" x14ac:dyDescent="0.25">
      <c r="A263" s="512"/>
      <c r="B263" s="513"/>
      <c r="C263" s="76" t="s">
        <v>177</v>
      </c>
      <c r="D263" s="77" t="s">
        <v>49</v>
      </c>
      <c r="E263" s="78"/>
      <c r="F263" s="79"/>
      <c r="G263" s="79">
        <v>1</v>
      </c>
      <c r="H263" s="79"/>
      <c r="I263" s="79"/>
      <c r="J263" s="79"/>
      <c r="K263" s="80"/>
      <c r="L263" s="75">
        <f t="shared" si="30"/>
        <v>1</v>
      </c>
    </row>
    <row r="264" spans="1:12" ht="25.5" customHeight="1" x14ac:dyDescent="0.25">
      <c r="A264" s="512"/>
      <c r="B264" s="513"/>
      <c r="C264" s="76" t="s">
        <v>164</v>
      </c>
      <c r="D264" s="77" t="s">
        <v>40</v>
      </c>
      <c r="E264" s="78">
        <v>2</v>
      </c>
      <c r="F264" s="79">
        <v>1</v>
      </c>
      <c r="G264" s="79">
        <v>3</v>
      </c>
      <c r="H264" s="79">
        <v>2</v>
      </c>
      <c r="I264" s="79"/>
      <c r="J264" s="79"/>
      <c r="K264" s="80"/>
      <c r="L264" s="75">
        <f t="shared" si="30"/>
        <v>8</v>
      </c>
    </row>
    <row r="265" spans="1:12" ht="17.25" customHeight="1" x14ac:dyDescent="0.25">
      <c r="A265" s="512"/>
      <c r="B265" s="513"/>
      <c r="C265" s="76" t="s">
        <v>206</v>
      </c>
      <c r="D265" s="77" t="s">
        <v>207</v>
      </c>
      <c r="E265" s="78"/>
      <c r="F265" s="79"/>
      <c r="G265" s="79"/>
      <c r="H265" s="79"/>
      <c r="I265" s="79"/>
      <c r="J265" s="79"/>
      <c r="K265" s="80">
        <v>1</v>
      </c>
      <c r="L265" s="75">
        <f t="shared" si="30"/>
        <v>1</v>
      </c>
    </row>
    <row r="266" spans="1:12" ht="17.25" customHeight="1" x14ac:dyDescent="0.25">
      <c r="A266" s="512"/>
      <c r="B266" s="513"/>
      <c r="C266" s="76" t="s">
        <v>156</v>
      </c>
      <c r="D266" s="77" t="s">
        <v>63</v>
      </c>
      <c r="E266" s="78"/>
      <c r="F266" s="79">
        <v>2</v>
      </c>
      <c r="G266" s="79">
        <v>3</v>
      </c>
      <c r="H266" s="79"/>
      <c r="I266" s="79"/>
      <c r="J266" s="79"/>
      <c r="K266" s="80"/>
      <c r="L266" s="75">
        <f t="shared" si="30"/>
        <v>5</v>
      </c>
    </row>
    <row r="267" spans="1:12" ht="17.25" customHeight="1" x14ac:dyDescent="0.25">
      <c r="A267" s="517"/>
      <c r="B267" s="514"/>
      <c r="C267" s="22"/>
      <c r="D267" s="35"/>
      <c r="E267" s="32"/>
      <c r="F267" s="81"/>
      <c r="G267" s="81"/>
      <c r="H267" s="81"/>
      <c r="I267" s="81"/>
      <c r="J267" s="81"/>
      <c r="K267" s="82"/>
      <c r="L267" s="27">
        <f>SUM(L252:L266)</f>
        <v>43</v>
      </c>
    </row>
    <row r="268" spans="1:12" ht="16.5" customHeight="1" x14ac:dyDescent="0.25">
      <c r="A268" s="511">
        <v>53</v>
      </c>
      <c r="B268" s="522" t="s">
        <v>235</v>
      </c>
      <c r="C268" s="14" t="s">
        <v>236</v>
      </c>
      <c r="D268" s="33" t="s">
        <v>70</v>
      </c>
      <c r="E268" s="16"/>
      <c r="F268" s="83">
        <v>10</v>
      </c>
      <c r="G268" s="83"/>
      <c r="H268" s="83"/>
      <c r="I268" s="83"/>
      <c r="J268" s="83"/>
      <c r="K268" s="84"/>
      <c r="L268" s="216">
        <f t="shared" ref="L268:L269" si="31">SUM(E268:K268)</f>
        <v>10</v>
      </c>
    </row>
    <row r="269" spans="1:12" ht="15.75" customHeight="1" x14ac:dyDescent="0.25">
      <c r="A269" s="512"/>
      <c r="B269" s="513"/>
      <c r="C269" s="70" t="s">
        <v>92</v>
      </c>
      <c r="D269" s="87" t="s">
        <v>93</v>
      </c>
      <c r="E269" s="72"/>
      <c r="F269" s="73">
        <v>2</v>
      </c>
      <c r="G269" s="73"/>
      <c r="H269" s="73"/>
      <c r="I269" s="73"/>
      <c r="J269" s="73"/>
      <c r="K269" s="74"/>
      <c r="L269" s="217">
        <f t="shared" si="31"/>
        <v>2</v>
      </c>
    </row>
    <row r="270" spans="1:12" ht="16.5" customHeight="1" x14ac:dyDescent="0.25">
      <c r="A270" s="517"/>
      <c r="B270" s="514"/>
      <c r="C270" s="22"/>
      <c r="D270" s="218"/>
      <c r="E270" s="219"/>
      <c r="F270" s="220"/>
      <c r="G270" s="220"/>
      <c r="H270" s="220"/>
      <c r="I270" s="220"/>
      <c r="J270" s="220"/>
      <c r="K270" s="221"/>
      <c r="L270" s="85">
        <f>SUM(L268:L269)</f>
        <v>12</v>
      </c>
    </row>
    <row r="271" spans="1:12" ht="16.5" customHeight="1" x14ac:dyDescent="0.25">
      <c r="A271" s="527">
        <v>54</v>
      </c>
      <c r="B271" s="522" t="s">
        <v>237</v>
      </c>
      <c r="C271" s="14" t="s">
        <v>91</v>
      </c>
      <c r="D271" s="15" t="s">
        <v>70</v>
      </c>
      <c r="E271" s="28"/>
      <c r="F271" s="68"/>
      <c r="G271" s="68">
        <v>1</v>
      </c>
      <c r="H271" s="68">
        <v>1</v>
      </c>
      <c r="I271" s="68"/>
      <c r="J271" s="68"/>
      <c r="K271" s="69"/>
      <c r="L271" s="19">
        <f t="shared" ref="L271:L272" si="32">SUM(E271:K271)</f>
        <v>2</v>
      </c>
    </row>
    <row r="272" spans="1:12" ht="16.5" customHeight="1" x14ac:dyDescent="0.25">
      <c r="A272" s="512"/>
      <c r="B272" s="513"/>
      <c r="C272" s="70" t="s">
        <v>92</v>
      </c>
      <c r="D272" s="87" t="s">
        <v>93</v>
      </c>
      <c r="E272" s="72"/>
      <c r="F272" s="73"/>
      <c r="G272" s="73"/>
      <c r="H272" s="73">
        <v>2</v>
      </c>
      <c r="I272" s="73">
        <v>2</v>
      </c>
      <c r="J272" s="73"/>
      <c r="K272" s="74"/>
      <c r="L272" s="75">
        <f t="shared" si="32"/>
        <v>4</v>
      </c>
    </row>
    <row r="273" spans="1:12" ht="16.5" customHeight="1" x14ac:dyDescent="0.25">
      <c r="A273" s="517"/>
      <c r="B273" s="514"/>
      <c r="C273" s="22"/>
      <c r="D273" s="35"/>
      <c r="E273" s="32"/>
      <c r="F273" s="81"/>
      <c r="G273" s="81"/>
      <c r="H273" s="81"/>
      <c r="I273" s="81"/>
      <c r="J273" s="81"/>
      <c r="K273" s="82"/>
      <c r="L273" s="27">
        <f>SUM(L271:L272)</f>
        <v>6</v>
      </c>
    </row>
    <row r="274" spans="1:12" ht="16.5" customHeight="1" x14ac:dyDescent="0.25">
      <c r="A274" s="511">
        <v>55</v>
      </c>
      <c r="B274" s="522" t="s">
        <v>238</v>
      </c>
      <c r="C274" s="48" t="s">
        <v>79</v>
      </c>
      <c r="D274" s="33" t="s">
        <v>80</v>
      </c>
      <c r="E274" s="16"/>
      <c r="F274" s="83">
        <v>2</v>
      </c>
      <c r="G274" s="83"/>
      <c r="H274" s="83">
        <v>1</v>
      </c>
      <c r="I274" s="83"/>
      <c r="J274" s="83"/>
      <c r="K274" s="84"/>
      <c r="L274" s="30">
        <f t="shared" ref="L274:L281" si="33">SUM(E274:K274)</f>
        <v>3</v>
      </c>
    </row>
    <row r="275" spans="1:12" ht="17.25" customHeight="1" x14ac:dyDescent="0.25">
      <c r="A275" s="512"/>
      <c r="B275" s="513"/>
      <c r="C275" s="76" t="s">
        <v>81</v>
      </c>
      <c r="D275" s="77" t="s">
        <v>82</v>
      </c>
      <c r="E275" s="78"/>
      <c r="F275" s="79">
        <v>2</v>
      </c>
      <c r="G275" s="79"/>
      <c r="H275" s="79"/>
      <c r="I275" s="79">
        <v>1</v>
      </c>
      <c r="J275" s="79"/>
      <c r="K275" s="80"/>
      <c r="L275" s="188">
        <f t="shared" si="33"/>
        <v>3</v>
      </c>
    </row>
    <row r="276" spans="1:12" ht="17.25" customHeight="1" x14ac:dyDescent="0.25">
      <c r="A276" s="512"/>
      <c r="B276" s="513"/>
      <c r="C276" s="76" t="s">
        <v>39</v>
      </c>
      <c r="D276" s="77" t="s">
        <v>40</v>
      </c>
      <c r="E276" s="78">
        <v>5</v>
      </c>
      <c r="F276" s="79">
        <v>3</v>
      </c>
      <c r="G276" s="79"/>
      <c r="H276" s="79"/>
      <c r="I276" s="79"/>
      <c r="J276" s="79"/>
      <c r="K276" s="80"/>
      <c r="L276" s="188">
        <f t="shared" si="33"/>
        <v>8</v>
      </c>
    </row>
    <row r="277" spans="1:12" ht="17.25" customHeight="1" x14ac:dyDescent="0.25">
      <c r="A277" s="512"/>
      <c r="B277" s="513"/>
      <c r="C277" s="76" t="s">
        <v>46</v>
      </c>
      <c r="D277" s="77" t="s">
        <v>47</v>
      </c>
      <c r="E277" s="78">
        <v>2</v>
      </c>
      <c r="F277" s="79">
        <v>2</v>
      </c>
      <c r="G277" s="79"/>
      <c r="H277" s="79"/>
      <c r="I277" s="79"/>
      <c r="J277" s="79"/>
      <c r="K277" s="80"/>
      <c r="L277" s="188">
        <f t="shared" si="33"/>
        <v>4</v>
      </c>
    </row>
    <row r="278" spans="1:12" ht="17.25" customHeight="1" x14ac:dyDescent="0.25">
      <c r="A278" s="512"/>
      <c r="B278" s="513"/>
      <c r="C278" s="76" t="s">
        <v>129</v>
      </c>
      <c r="D278" s="77" t="s">
        <v>130</v>
      </c>
      <c r="E278" s="78"/>
      <c r="F278" s="79"/>
      <c r="G278" s="79"/>
      <c r="H278" s="79"/>
      <c r="I278" s="79"/>
      <c r="J278" s="79">
        <v>2</v>
      </c>
      <c r="K278" s="80"/>
      <c r="L278" s="188">
        <f t="shared" si="33"/>
        <v>2</v>
      </c>
    </row>
    <row r="279" spans="1:12" ht="17.25" customHeight="1" x14ac:dyDescent="0.25">
      <c r="A279" s="512"/>
      <c r="B279" s="513"/>
      <c r="C279" s="76" t="s">
        <v>128</v>
      </c>
      <c r="D279" s="77" t="s">
        <v>239</v>
      </c>
      <c r="E279" s="78"/>
      <c r="F279" s="79"/>
      <c r="G279" s="79">
        <v>2</v>
      </c>
      <c r="H279" s="79">
        <v>2</v>
      </c>
      <c r="I279" s="79"/>
      <c r="J279" s="79"/>
      <c r="K279" s="80"/>
      <c r="L279" s="188">
        <f t="shared" si="33"/>
        <v>4</v>
      </c>
    </row>
    <row r="280" spans="1:12" ht="17.25" customHeight="1" x14ac:dyDescent="0.25">
      <c r="A280" s="512"/>
      <c r="B280" s="513"/>
      <c r="C280" s="76" t="s">
        <v>177</v>
      </c>
      <c r="D280" s="77" t="s">
        <v>49</v>
      </c>
      <c r="E280" s="78"/>
      <c r="F280" s="79"/>
      <c r="G280" s="79">
        <v>1</v>
      </c>
      <c r="H280" s="79"/>
      <c r="I280" s="79"/>
      <c r="J280" s="79"/>
      <c r="K280" s="80"/>
      <c r="L280" s="188">
        <f t="shared" si="33"/>
        <v>1</v>
      </c>
    </row>
    <row r="281" spans="1:12" ht="17.25" customHeight="1" x14ac:dyDescent="0.25">
      <c r="A281" s="512"/>
      <c r="B281" s="513"/>
      <c r="C281" s="76" t="s">
        <v>52</v>
      </c>
      <c r="D281" s="77" t="s">
        <v>53</v>
      </c>
      <c r="E281" s="78"/>
      <c r="F281" s="79"/>
      <c r="G281" s="79"/>
      <c r="H281" s="79"/>
      <c r="I281" s="79">
        <v>2</v>
      </c>
      <c r="J281" s="79"/>
      <c r="K281" s="80"/>
      <c r="L281" s="188">
        <f t="shared" si="33"/>
        <v>2</v>
      </c>
    </row>
    <row r="282" spans="1:12" ht="17.25" customHeight="1" x14ac:dyDescent="0.25">
      <c r="A282" s="512"/>
      <c r="B282" s="513"/>
      <c r="C282" s="76"/>
      <c r="D282" s="77"/>
      <c r="E282" s="78"/>
      <c r="F282" s="79"/>
      <c r="G282" s="79"/>
      <c r="H282" s="79"/>
      <c r="I282" s="79"/>
      <c r="J282" s="79"/>
      <c r="K282" s="80"/>
      <c r="L282" s="91">
        <f>SUM(L274:L281)</f>
        <v>27</v>
      </c>
    </row>
    <row r="283" spans="1:12" ht="17.25" customHeight="1" x14ac:dyDescent="0.25">
      <c r="A283" s="512">
        <v>56</v>
      </c>
      <c r="B283" s="522" t="s">
        <v>240</v>
      </c>
      <c r="C283" s="38" t="s">
        <v>67</v>
      </c>
      <c r="D283" s="39" t="s">
        <v>68</v>
      </c>
      <c r="E283" s="40"/>
      <c r="F283" s="92">
        <v>20</v>
      </c>
      <c r="G283" s="92">
        <v>2</v>
      </c>
      <c r="H283" s="92">
        <v>2</v>
      </c>
      <c r="I283" s="92"/>
      <c r="J283" s="92"/>
      <c r="K283" s="93"/>
      <c r="L283" s="43">
        <f t="shared" ref="L283:L284" si="34">SUM(E283:K283)</f>
        <v>24</v>
      </c>
    </row>
    <row r="284" spans="1:12" ht="26.25" customHeight="1" x14ac:dyDescent="0.25">
      <c r="A284" s="512"/>
      <c r="B284" s="513"/>
      <c r="C284" s="70" t="s">
        <v>85</v>
      </c>
      <c r="D284" s="87" t="s">
        <v>86</v>
      </c>
      <c r="E284" s="72">
        <v>11</v>
      </c>
      <c r="F284" s="73"/>
      <c r="G284" s="73"/>
      <c r="H284" s="73"/>
      <c r="I284" s="73"/>
      <c r="J284" s="73"/>
      <c r="K284" s="74"/>
      <c r="L284" s="188">
        <f t="shared" si="34"/>
        <v>11</v>
      </c>
    </row>
    <row r="285" spans="1:12" ht="17.25" customHeight="1" x14ac:dyDescent="0.25">
      <c r="A285" s="517"/>
      <c r="B285" s="514"/>
      <c r="C285" s="22"/>
      <c r="D285" s="35"/>
      <c r="E285" s="32"/>
      <c r="F285" s="81"/>
      <c r="G285" s="81"/>
      <c r="H285" s="81"/>
      <c r="I285" s="81"/>
      <c r="J285" s="81"/>
      <c r="K285" s="82"/>
      <c r="L285" s="27">
        <f>SUM(L283:L284)</f>
        <v>35</v>
      </c>
    </row>
    <row r="286" spans="1:12" ht="17.25" customHeight="1" x14ac:dyDescent="0.25">
      <c r="A286" s="157">
        <v>57</v>
      </c>
      <c r="B286" s="13" t="s">
        <v>241</v>
      </c>
      <c r="C286" s="14" t="s">
        <v>13</v>
      </c>
      <c r="D286" s="15" t="s">
        <v>14</v>
      </c>
      <c r="E286" s="28"/>
      <c r="F286" s="68">
        <v>12</v>
      </c>
      <c r="G286" s="68"/>
      <c r="H286" s="68"/>
      <c r="I286" s="68"/>
      <c r="J286" s="68"/>
      <c r="K286" s="69"/>
      <c r="L286" s="19">
        <f>SUM(E286:K286)</f>
        <v>12</v>
      </c>
    </row>
    <row r="287" spans="1:12" ht="17.25" customHeight="1" x14ac:dyDescent="0.25">
      <c r="A287" s="159"/>
      <c r="B287" s="21"/>
      <c r="C287" s="22"/>
      <c r="D287" s="35"/>
      <c r="E287" s="32"/>
      <c r="F287" s="81"/>
      <c r="G287" s="81"/>
      <c r="H287" s="81"/>
      <c r="I287" s="81"/>
      <c r="J287" s="81"/>
      <c r="K287" s="82"/>
      <c r="L287" s="27">
        <f>SUM(L286)</f>
        <v>12</v>
      </c>
    </row>
    <row r="288" spans="1:12" ht="17.25" customHeight="1" x14ac:dyDescent="0.25">
      <c r="A288" s="511">
        <v>58</v>
      </c>
      <c r="B288" s="513" t="s">
        <v>242</v>
      </c>
      <c r="C288" s="14" t="s">
        <v>84</v>
      </c>
      <c r="D288" s="33" t="s">
        <v>49</v>
      </c>
      <c r="E288" s="28"/>
      <c r="F288" s="68">
        <v>1</v>
      </c>
      <c r="G288" s="68"/>
      <c r="H288" s="68"/>
      <c r="I288" s="68"/>
      <c r="J288" s="68"/>
      <c r="K288" s="69"/>
      <c r="L288" s="19">
        <f>SUM(E288:K288)</f>
        <v>1</v>
      </c>
    </row>
    <row r="289" spans="1:12" ht="19.5" customHeight="1" x14ac:dyDescent="0.25">
      <c r="A289" s="517"/>
      <c r="B289" s="514"/>
      <c r="C289" s="22"/>
      <c r="D289" s="35"/>
      <c r="E289" s="32"/>
      <c r="F289" s="81"/>
      <c r="G289" s="81"/>
      <c r="H289" s="81"/>
      <c r="I289" s="81"/>
      <c r="J289" s="81"/>
      <c r="K289" s="82"/>
      <c r="L289" s="27">
        <f>SUM(L288)</f>
        <v>1</v>
      </c>
    </row>
    <row r="290" spans="1:12" ht="19.5" customHeight="1" x14ac:dyDescent="0.25">
      <c r="A290" s="511">
        <v>59</v>
      </c>
      <c r="B290" s="513" t="s">
        <v>243</v>
      </c>
      <c r="C290" s="38" t="s">
        <v>128</v>
      </c>
      <c r="D290" s="102" t="s">
        <v>18</v>
      </c>
      <c r="E290" s="40"/>
      <c r="F290" s="92"/>
      <c r="G290" s="92">
        <v>2</v>
      </c>
      <c r="H290" s="92">
        <v>2</v>
      </c>
      <c r="I290" s="92"/>
      <c r="J290" s="92"/>
      <c r="K290" s="93"/>
      <c r="L290" s="43">
        <f t="shared" ref="L290:L292" si="35">SUM(E290:K290)</f>
        <v>4</v>
      </c>
    </row>
    <row r="291" spans="1:12" ht="19.5" customHeight="1" x14ac:dyDescent="0.25">
      <c r="A291" s="512"/>
      <c r="B291" s="513"/>
      <c r="C291" s="14" t="s">
        <v>244</v>
      </c>
      <c r="D291" s="87" t="s">
        <v>136</v>
      </c>
      <c r="E291" s="28"/>
      <c r="F291" s="68"/>
      <c r="G291" s="68"/>
      <c r="H291" s="68"/>
      <c r="I291" s="68"/>
      <c r="J291" s="68">
        <v>1</v>
      </c>
      <c r="K291" s="69"/>
      <c r="L291" s="75">
        <f t="shared" si="35"/>
        <v>1</v>
      </c>
    </row>
    <row r="292" spans="1:12" ht="19.5" customHeight="1" x14ac:dyDescent="0.25">
      <c r="A292" s="512"/>
      <c r="B292" s="513"/>
      <c r="C292" s="76" t="s">
        <v>204</v>
      </c>
      <c r="D292" s="77" t="s">
        <v>38</v>
      </c>
      <c r="E292" s="78"/>
      <c r="F292" s="79"/>
      <c r="G292" s="79"/>
      <c r="H292" s="79"/>
      <c r="I292" s="79"/>
      <c r="J292" s="79">
        <v>1</v>
      </c>
      <c r="K292" s="80"/>
      <c r="L292" s="75">
        <f t="shared" si="35"/>
        <v>1</v>
      </c>
    </row>
    <row r="293" spans="1:12" ht="19.5" customHeight="1" x14ac:dyDescent="0.25">
      <c r="A293" s="517"/>
      <c r="B293" s="514"/>
      <c r="C293" s="22"/>
      <c r="D293" s="35"/>
      <c r="E293" s="32"/>
      <c r="F293" s="81"/>
      <c r="G293" s="81"/>
      <c r="H293" s="81"/>
      <c r="I293" s="81"/>
      <c r="J293" s="81"/>
      <c r="K293" s="82"/>
      <c r="L293" s="27">
        <f>SUM(L290:L292)</f>
        <v>6</v>
      </c>
    </row>
    <row r="294" spans="1:12" ht="18" customHeight="1" x14ac:dyDescent="0.25">
      <c r="A294" s="511">
        <v>60</v>
      </c>
      <c r="B294" s="513" t="s">
        <v>245</v>
      </c>
      <c r="C294" s="14" t="s">
        <v>195</v>
      </c>
      <c r="D294" s="15" t="s">
        <v>196</v>
      </c>
      <c r="E294" s="28"/>
      <c r="F294" s="68"/>
      <c r="G294" s="68"/>
      <c r="H294" s="68">
        <v>2</v>
      </c>
      <c r="I294" s="68"/>
      <c r="J294" s="68"/>
      <c r="K294" s="69"/>
      <c r="L294" s="19">
        <f t="shared" ref="L294:L312" si="36">SUM(E294:K294)</f>
        <v>2</v>
      </c>
    </row>
    <row r="295" spans="1:12" ht="18" customHeight="1" x14ac:dyDescent="0.25">
      <c r="A295" s="512"/>
      <c r="B295" s="513"/>
      <c r="C295" s="14" t="s">
        <v>246</v>
      </c>
      <c r="D295" s="15" t="s">
        <v>40</v>
      </c>
      <c r="E295" s="28"/>
      <c r="F295" s="68"/>
      <c r="G295" s="68"/>
      <c r="H295" s="68">
        <v>4</v>
      </c>
      <c r="I295" s="68"/>
      <c r="J295" s="68"/>
      <c r="K295" s="69"/>
      <c r="L295" s="75">
        <f t="shared" si="36"/>
        <v>4</v>
      </c>
    </row>
    <row r="296" spans="1:12" ht="18" customHeight="1" x14ac:dyDescent="0.25">
      <c r="A296" s="512"/>
      <c r="B296" s="513"/>
      <c r="C296" s="48" t="s">
        <v>168</v>
      </c>
      <c r="D296" s="33" t="s">
        <v>117</v>
      </c>
      <c r="E296" s="16"/>
      <c r="F296" s="83"/>
      <c r="G296" s="83"/>
      <c r="H296" s="83">
        <v>1</v>
      </c>
      <c r="I296" s="83"/>
      <c r="J296" s="83"/>
      <c r="K296" s="84"/>
      <c r="L296" s="75">
        <f t="shared" si="36"/>
        <v>1</v>
      </c>
    </row>
    <row r="297" spans="1:12" ht="17.25" customHeight="1" x14ac:dyDescent="0.25">
      <c r="A297" s="512"/>
      <c r="B297" s="513"/>
      <c r="C297" s="76" t="s">
        <v>79</v>
      </c>
      <c r="D297" s="77" t="s">
        <v>80</v>
      </c>
      <c r="E297" s="78"/>
      <c r="F297" s="79"/>
      <c r="G297" s="79"/>
      <c r="H297" s="79">
        <v>1</v>
      </c>
      <c r="I297" s="79"/>
      <c r="J297" s="79"/>
      <c r="K297" s="80"/>
      <c r="L297" s="75">
        <f t="shared" si="36"/>
        <v>1</v>
      </c>
    </row>
    <row r="298" spans="1:12" ht="17.25" customHeight="1" x14ac:dyDescent="0.25">
      <c r="A298" s="512"/>
      <c r="B298" s="513"/>
      <c r="C298" s="76" t="s">
        <v>81</v>
      </c>
      <c r="D298" s="77" t="s">
        <v>82</v>
      </c>
      <c r="E298" s="78"/>
      <c r="F298" s="79"/>
      <c r="G298" s="79">
        <v>1</v>
      </c>
      <c r="H298" s="79"/>
      <c r="I298" s="79">
        <v>1</v>
      </c>
      <c r="J298" s="79"/>
      <c r="K298" s="80"/>
      <c r="L298" s="75">
        <f t="shared" si="36"/>
        <v>2</v>
      </c>
    </row>
    <row r="299" spans="1:12" ht="17.25" customHeight="1" x14ac:dyDescent="0.25">
      <c r="A299" s="512"/>
      <c r="B299" s="513"/>
      <c r="C299" s="76" t="s">
        <v>87</v>
      </c>
      <c r="D299" s="77" t="s">
        <v>88</v>
      </c>
      <c r="E299" s="78"/>
      <c r="F299" s="79">
        <v>1</v>
      </c>
      <c r="G299" s="79"/>
      <c r="H299" s="79">
        <v>1</v>
      </c>
      <c r="I299" s="79"/>
      <c r="J299" s="79"/>
      <c r="K299" s="80"/>
      <c r="L299" s="75">
        <f t="shared" si="36"/>
        <v>2</v>
      </c>
    </row>
    <row r="300" spans="1:12" ht="17.25" customHeight="1" x14ac:dyDescent="0.25">
      <c r="A300" s="512"/>
      <c r="B300" s="513"/>
      <c r="C300" s="70" t="s">
        <v>52</v>
      </c>
      <c r="D300" s="87" t="s">
        <v>53</v>
      </c>
      <c r="E300" s="72"/>
      <c r="F300" s="73"/>
      <c r="G300" s="73"/>
      <c r="H300" s="73">
        <v>1</v>
      </c>
      <c r="I300" s="73"/>
      <c r="J300" s="73"/>
      <c r="K300" s="74"/>
      <c r="L300" s="75">
        <f t="shared" si="36"/>
        <v>1</v>
      </c>
    </row>
    <row r="301" spans="1:12" ht="17.25" customHeight="1" x14ac:dyDescent="0.25">
      <c r="A301" s="512"/>
      <c r="B301" s="513"/>
      <c r="C301" s="70" t="s">
        <v>247</v>
      </c>
      <c r="D301" s="87" t="s">
        <v>42</v>
      </c>
      <c r="E301" s="72"/>
      <c r="F301" s="73"/>
      <c r="G301" s="73">
        <v>1</v>
      </c>
      <c r="H301" s="73"/>
      <c r="I301" s="73"/>
      <c r="J301" s="73"/>
      <c r="K301" s="74"/>
      <c r="L301" s="75">
        <f t="shared" si="36"/>
        <v>1</v>
      </c>
    </row>
    <row r="302" spans="1:12" ht="17.25" customHeight="1" x14ac:dyDescent="0.25">
      <c r="A302" s="512"/>
      <c r="B302" s="513"/>
      <c r="C302" s="70" t="s">
        <v>248</v>
      </c>
      <c r="D302" s="87" t="s">
        <v>42</v>
      </c>
      <c r="E302" s="72"/>
      <c r="F302" s="73"/>
      <c r="G302" s="73">
        <v>1</v>
      </c>
      <c r="H302" s="73"/>
      <c r="I302" s="73"/>
      <c r="J302" s="73"/>
      <c r="K302" s="74"/>
      <c r="L302" s="75">
        <f t="shared" si="36"/>
        <v>1</v>
      </c>
    </row>
    <row r="303" spans="1:12" ht="17.25" customHeight="1" x14ac:dyDescent="0.25">
      <c r="A303" s="512"/>
      <c r="B303" s="513"/>
      <c r="C303" s="70" t="s">
        <v>249</v>
      </c>
      <c r="D303" s="87" t="s">
        <v>42</v>
      </c>
      <c r="E303" s="72"/>
      <c r="F303" s="73"/>
      <c r="G303" s="73"/>
      <c r="H303" s="73">
        <v>1</v>
      </c>
      <c r="I303" s="73"/>
      <c r="J303" s="73"/>
      <c r="K303" s="74"/>
      <c r="L303" s="75">
        <f t="shared" si="36"/>
        <v>1</v>
      </c>
    </row>
    <row r="304" spans="1:12" ht="17.25" customHeight="1" x14ac:dyDescent="0.25">
      <c r="A304" s="512"/>
      <c r="B304" s="513"/>
      <c r="C304" s="70" t="s">
        <v>250</v>
      </c>
      <c r="D304" s="87" t="s">
        <v>42</v>
      </c>
      <c r="E304" s="72"/>
      <c r="F304" s="73"/>
      <c r="G304" s="73"/>
      <c r="H304" s="73">
        <v>1</v>
      </c>
      <c r="I304" s="73"/>
      <c r="J304" s="73"/>
      <c r="K304" s="74"/>
      <c r="L304" s="75">
        <f t="shared" si="36"/>
        <v>1</v>
      </c>
    </row>
    <row r="305" spans="1:12" ht="18" customHeight="1" x14ac:dyDescent="0.25">
      <c r="A305" s="512"/>
      <c r="B305" s="513"/>
      <c r="C305" s="76" t="s">
        <v>160</v>
      </c>
      <c r="D305" s="77" t="s">
        <v>117</v>
      </c>
      <c r="E305" s="78"/>
      <c r="F305" s="79"/>
      <c r="G305" s="79"/>
      <c r="H305" s="79">
        <v>1</v>
      </c>
      <c r="I305" s="79"/>
      <c r="J305" s="79"/>
      <c r="K305" s="80"/>
      <c r="L305" s="75">
        <f t="shared" si="36"/>
        <v>1</v>
      </c>
    </row>
    <row r="306" spans="1:12" ht="20.25" customHeight="1" x14ac:dyDescent="0.25">
      <c r="A306" s="512"/>
      <c r="B306" s="513"/>
      <c r="C306" s="76" t="s">
        <v>251</v>
      </c>
      <c r="D306" s="77" t="s">
        <v>136</v>
      </c>
      <c r="E306" s="78"/>
      <c r="F306" s="79"/>
      <c r="G306" s="79"/>
      <c r="H306" s="79"/>
      <c r="I306" s="79"/>
      <c r="J306" s="79"/>
      <c r="K306" s="80">
        <v>1</v>
      </c>
      <c r="L306" s="75">
        <f t="shared" si="36"/>
        <v>1</v>
      </c>
    </row>
    <row r="307" spans="1:12" ht="20.25" customHeight="1" x14ac:dyDescent="0.25">
      <c r="A307" s="512"/>
      <c r="B307" s="513"/>
      <c r="C307" s="76" t="s">
        <v>129</v>
      </c>
      <c r="D307" s="77" t="s">
        <v>130</v>
      </c>
      <c r="E307" s="78"/>
      <c r="F307" s="79"/>
      <c r="G307" s="79"/>
      <c r="H307" s="79"/>
      <c r="I307" s="79"/>
      <c r="J307" s="79"/>
      <c r="K307" s="80">
        <v>1</v>
      </c>
      <c r="L307" s="75">
        <f t="shared" si="36"/>
        <v>1</v>
      </c>
    </row>
    <row r="308" spans="1:12" ht="20.25" customHeight="1" x14ac:dyDescent="0.25">
      <c r="A308" s="512"/>
      <c r="B308" s="513"/>
      <c r="C308" s="76" t="s">
        <v>29</v>
      </c>
      <c r="D308" s="77" t="s">
        <v>30</v>
      </c>
      <c r="E308" s="78"/>
      <c r="F308" s="79"/>
      <c r="G308" s="79"/>
      <c r="H308" s="79">
        <v>1</v>
      </c>
      <c r="I308" s="79"/>
      <c r="J308" s="79"/>
      <c r="K308" s="80"/>
      <c r="L308" s="75">
        <f t="shared" si="36"/>
        <v>1</v>
      </c>
    </row>
    <row r="309" spans="1:12" ht="20.25" customHeight="1" x14ac:dyDescent="0.25">
      <c r="A309" s="512"/>
      <c r="B309" s="513"/>
      <c r="C309" s="76" t="s">
        <v>35</v>
      </c>
      <c r="D309" s="77" t="s">
        <v>36</v>
      </c>
      <c r="E309" s="78"/>
      <c r="F309" s="79"/>
      <c r="G309" s="79"/>
      <c r="H309" s="79">
        <v>2</v>
      </c>
      <c r="I309" s="79"/>
      <c r="J309" s="79"/>
      <c r="K309" s="80"/>
      <c r="L309" s="75">
        <f t="shared" si="36"/>
        <v>2</v>
      </c>
    </row>
    <row r="310" spans="1:12" ht="20.25" customHeight="1" x14ac:dyDescent="0.25">
      <c r="A310" s="512"/>
      <c r="B310" s="513"/>
      <c r="C310" s="76" t="s">
        <v>252</v>
      </c>
      <c r="D310" s="77" t="s">
        <v>103</v>
      </c>
      <c r="E310" s="78"/>
      <c r="F310" s="79"/>
      <c r="G310" s="79"/>
      <c r="H310" s="79"/>
      <c r="I310" s="79"/>
      <c r="J310" s="79">
        <v>1</v>
      </c>
      <c r="K310" s="80"/>
      <c r="L310" s="75">
        <f t="shared" si="36"/>
        <v>1</v>
      </c>
    </row>
    <row r="311" spans="1:12" ht="20.25" customHeight="1" x14ac:dyDescent="0.25">
      <c r="A311" s="512"/>
      <c r="B311" s="513"/>
      <c r="C311" s="76" t="s">
        <v>153</v>
      </c>
      <c r="D311" s="77" t="s">
        <v>154</v>
      </c>
      <c r="E311" s="78"/>
      <c r="F311" s="79"/>
      <c r="G311" s="79"/>
      <c r="H311" s="79"/>
      <c r="I311" s="79"/>
      <c r="J311" s="79">
        <v>2</v>
      </c>
      <c r="K311" s="80"/>
      <c r="L311" s="75">
        <f t="shared" si="36"/>
        <v>2</v>
      </c>
    </row>
    <row r="312" spans="1:12" ht="20.25" customHeight="1" x14ac:dyDescent="0.25">
      <c r="A312" s="512"/>
      <c r="B312" s="513"/>
      <c r="C312" s="76" t="s">
        <v>206</v>
      </c>
      <c r="D312" s="77" t="s">
        <v>207</v>
      </c>
      <c r="E312" s="78"/>
      <c r="F312" s="79"/>
      <c r="G312" s="79"/>
      <c r="H312" s="79"/>
      <c r="I312" s="79"/>
      <c r="J312" s="79"/>
      <c r="K312" s="80">
        <v>1</v>
      </c>
      <c r="L312" s="75">
        <f t="shared" si="36"/>
        <v>1</v>
      </c>
    </row>
    <row r="313" spans="1:12" ht="17.25" customHeight="1" x14ac:dyDescent="0.25">
      <c r="A313" s="512"/>
      <c r="B313" s="513"/>
      <c r="C313" s="76"/>
      <c r="D313" s="77"/>
      <c r="E313" s="78"/>
      <c r="F313" s="79"/>
      <c r="G313" s="79"/>
      <c r="H313" s="79"/>
      <c r="I313" s="79"/>
      <c r="J313" s="79"/>
      <c r="K313" s="80"/>
      <c r="L313" s="91">
        <f>SUM(L294:L312)</f>
        <v>27</v>
      </c>
    </row>
    <row r="314" spans="1:12" ht="26.25" customHeight="1" x14ac:dyDescent="0.25">
      <c r="A314" s="512">
        <v>61</v>
      </c>
      <c r="B314" s="522" t="s">
        <v>253</v>
      </c>
      <c r="C314" s="38" t="s">
        <v>156</v>
      </c>
      <c r="D314" s="39" t="s">
        <v>63</v>
      </c>
      <c r="E314" s="40"/>
      <c r="F314" s="92">
        <v>4</v>
      </c>
      <c r="G314" s="92">
        <v>4</v>
      </c>
      <c r="H314" s="92"/>
      <c r="I314" s="92"/>
      <c r="J314" s="92"/>
      <c r="K314" s="93"/>
      <c r="L314" s="43">
        <f>SUM(E314:K314)</f>
        <v>8</v>
      </c>
    </row>
    <row r="315" spans="1:12" ht="16.5" customHeight="1" x14ac:dyDescent="0.25">
      <c r="A315" s="517"/>
      <c r="B315" s="514"/>
      <c r="C315" s="222"/>
      <c r="D315" s="218"/>
      <c r="E315" s="219"/>
      <c r="F315" s="220"/>
      <c r="G315" s="220"/>
      <c r="H315" s="220"/>
      <c r="I315" s="220"/>
      <c r="J315" s="220"/>
      <c r="K315" s="221"/>
      <c r="L315" s="85">
        <f>SUM(L314)</f>
        <v>8</v>
      </c>
    </row>
    <row r="316" spans="1:12" ht="16.5" customHeight="1" x14ac:dyDescent="0.25">
      <c r="A316" s="12">
        <v>62</v>
      </c>
      <c r="B316" s="13" t="s">
        <v>254</v>
      </c>
      <c r="C316" s="14" t="s">
        <v>85</v>
      </c>
      <c r="D316" s="15" t="s">
        <v>86</v>
      </c>
      <c r="E316" s="28">
        <v>11</v>
      </c>
      <c r="F316" s="68"/>
      <c r="G316" s="68"/>
      <c r="H316" s="68"/>
      <c r="I316" s="68"/>
      <c r="J316" s="68"/>
      <c r="K316" s="69"/>
      <c r="L316" s="43">
        <f t="shared" ref="L316:L317" si="37">SUM(E316:K316)</f>
        <v>11</v>
      </c>
    </row>
    <row r="317" spans="1:12" ht="16.5" customHeight="1" x14ac:dyDescent="0.25">
      <c r="A317" s="12"/>
      <c r="B317" s="13"/>
      <c r="C317" s="48" t="s">
        <v>67</v>
      </c>
      <c r="D317" s="33" t="s">
        <v>68</v>
      </c>
      <c r="E317" s="16"/>
      <c r="F317" s="83">
        <v>20</v>
      </c>
      <c r="G317" s="83">
        <v>2</v>
      </c>
      <c r="H317" s="83">
        <v>8</v>
      </c>
      <c r="I317" s="83"/>
      <c r="J317" s="83"/>
      <c r="K317" s="84"/>
      <c r="L317" s="19">
        <f t="shared" si="37"/>
        <v>30</v>
      </c>
    </row>
    <row r="318" spans="1:12" ht="16.5" customHeight="1" x14ac:dyDescent="0.25">
      <c r="A318" s="47"/>
      <c r="B318" s="21"/>
      <c r="C318" s="22"/>
      <c r="D318" s="35"/>
      <c r="E318" s="32"/>
      <c r="F318" s="81"/>
      <c r="G318" s="81"/>
      <c r="H318" s="81"/>
      <c r="I318" s="81"/>
      <c r="J318" s="81"/>
      <c r="K318" s="82"/>
      <c r="L318" s="27">
        <f>SUM(L317)</f>
        <v>30</v>
      </c>
    </row>
    <row r="319" spans="1:12" ht="15" customHeight="1" x14ac:dyDescent="0.25">
      <c r="A319" s="511">
        <v>63</v>
      </c>
      <c r="B319" s="513" t="s">
        <v>255</v>
      </c>
      <c r="C319" s="14" t="s">
        <v>95</v>
      </c>
      <c r="D319" s="33" t="s">
        <v>96</v>
      </c>
      <c r="E319" s="28"/>
      <c r="F319" s="68"/>
      <c r="G319" s="68"/>
      <c r="H319" s="68"/>
      <c r="I319" s="68"/>
      <c r="J319" s="68">
        <v>3</v>
      </c>
      <c r="K319" s="69"/>
      <c r="L319" s="19">
        <f>SUM(E319:K319)</f>
        <v>3</v>
      </c>
    </row>
    <row r="320" spans="1:12" ht="17.25" customHeight="1" x14ac:dyDescent="0.25">
      <c r="A320" s="517"/>
      <c r="B320" s="514"/>
      <c r="C320" s="22"/>
      <c r="D320" s="35"/>
      <c r="E320" s="32"/>
      <c r="F320" s="81"/>
      <c r="G320" s="81"/>
      <c r="H320" s="81"/>
      <c r="I320" s="81"/>
      <c r="J320" s="81"/>
      <c r="K320" s="82"/>
      <c r="L320" s="27">
        <f>SUM(L319:L319)</f>
        <v>3</v>
      </c>
    </row>
    <row r="321" spans="1:24" ht="17.25" customHeight="1" x14ac:dyDescent="0.25">
      <c r="A321" s="12">
        <v>64</v>
      </c>
      <c r="B321" s="13" t="s">
        <v>256</v>
      </c>
      <c r="C321" s="14" t="s">
        <v>257</v>
      </c>
      <c r="D321" s="15" t="s">
        <v>123</v>
      </c>
      <c r="E321" s="28"/>
      <c r="F321" s="68"/>
      <c r="G321" s="68"/>
      <c r="H321" s="68"/>
      <c r="I321" s="68"/>
      <c r="J321" s="68">
        <v>1</v>
      </c>
      <c r="K321" s="69">
        <v>4</v>
      </c>
      <c r="L321" s="43">
        <f t="shared" ref="L321:L326" si="38">SUM(E321:K321)</f>
        <v>5</v>
      </c>
    </row>
    <row r="322" spans="1:24" ht="17.25" customHeight="1" x14ac:dyDescent="0.25">
      <c r="A322" s="12"/>
      <c r="B322" s="13"/>
      <c r="C322" s="70" t="s">
        <v>258</v>
      </c>
      <c r="D322" s="87" t="s">
        <v>103</v>
      </c>
      <c r="E322" s="72"/>
      <c r="F322" s="73"/>
      <c r="G322" s="73"/>
      <c r="H322" s="73"/>
      <c r="I322" s="73"/>
      <c r="J322" s="73">
        <v>5</v>
      </c>
      <c r="K322" s="74"/>
      <c r="L322" s="75">
        <f t="shared" si="38"/>
        <v>5</v>
      </c>
    </row>
    <row r="323" spans="1:24" ht="17.25" customHeight="1" x14ac:dyDescent="0.25">
      <c r="A323" s="12"/>
      <c r="B323" s="13"/>
      <c r="C323" s="70" t="s">
        <v>259</v>
      </c>
      <c r="D323" s="87" t="s">
        <v>103</v>
      </c>
      <c r="E323" s="72"/>
      <c r="F323" s="73"/>
      <c r="G323" s="73"/>
      <c r="H323" s="73"/>
      <c r="I323" s="73"/>
      <c r="J323" s="73"/>
      <c r="K323" s="74">
        <v>2</v>
      </c>
      <c r="L323" s="75">
        <f t="shared" si="38"/>
        <v>2</v>
      </c>
    </row>
    <row r="324" spans="1:24" ht="17.25" customHeight="1" x14ac:dyDescent="0.25">
      <c r="A324" s="12"/>
      <c r="B324" s="13"/>
      <c r="C324" s="76" t="s">
        <v>102</v>
      </c>
      <c r="D324" s="87" t="s">
        <v>103</v>
      </c>
      <c r="E324" s="78"/>
      <c r="F324" s="79"/>
      <c r="G324" s="79"/>
      <c r="H324" s="79"/>
      <c r="I324" s="79"/>
      <c r="J324" s="79"/>
      <c r="K324" s="80">
        <v>8</v>
      </c>
      <c r="L324" s="75">
        <f t="shared" si="38"/>
        <v>8</v>
      </c>
    </row>
    <row r="325" spans="1:24" ht="17.25" customHeight="1" x14ac:dyDescent="0.25">
      <c r="A325" s="12"/>
      <c r="B325" s="13"/>
      <c r="C325" s="76" t="s">
        <v>206</v>
      </c>
      <c r="D325" s="77" t="s">
        <v>207</v>
      </c>
      <c r="E325" s="78"/>
      <c r="F325" s="79"/>
      <c r="G325" s="79"/>
      <c r="H325" s="79"/>
      <c r="I325" s="79"/>
      <c r="J325" s="79"/>
      <c r="K325" s="80">
        <v>1</v>
      </c>
      <c r="L325" s="188">
        <f t="shared" si="38"/>
        <v>1</v>
      </c>
    </row>
    <row r="326" spans="1:24" ht="17.25" customHeight="1" x14ac:dyDescent="0.25">
      <c r="A326" s="12"/>
      <c r="B326" s="13"/>
      <c r="C326" s="76" t="s">
        <v>260</v>
      </c>
      <c r="D326" s="77" t="s">
        <v>121</v>
      </c>
      <c r="E326" s="78"/>
      <c r="F326" s="79"/>
      <c r="G326" s="79"/>
      <c r="H326" s="79"/>
      <c r="I326" s="79"/>
      <c r="J326" s="79">
        <v>1</v>
      </c>
      <c r="K326" s="80">
        <v>1</v>
      </c>
      <c r="L326" s="75">
        <f t="shared" si="38"/>
        <v>2</v>
      </c>
    </row>
    <row r="327" spans="1:24" s="223" customFormat="1" ht="17.25" customHeight="1" x14ac:dyDescent="0.25">
      <c r="A327" s="47"/>
      <c r="B327" s="21"/>
      <c r="C327" s="22"/>
      <c r="D327" s="35"/>
      <c r="E327" s="32"/>
      <c r="F327" s="81"/>
      <c r="G327" s="81"/>
      <c r="H327" s="81"/>
      <c r="I327" s="81"/>
      <c r="J327" s="81"/>
      <c r="K327" s="82"/>
      <c r="L327" s="27">
        <f>SUM(L321:L326)</f>
        <v>23</v>
      </c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</row>
    <row r="328" spans="1:24" ht="15.75" customHeight="1" x14ac:dyDescent="0.25">
      <c r="A328" s="511">
        <v>65</v>
      </c>
      <c r="B328" s="513" t="s">
        <v>261</v>
      </c>
      <c r="C328" s="14" t="s">
        <v>91</v>
      </c>
      <c r="D328" s="33" t="s">
        <v>70</v>
      </c>
      <c r="E328" s="28"/>
      <c r="F328" s="68"/>
      <c r="G328" s="68">
        <v>2</v>
      </c>
      <c r="H328" s="68">
        <v>7</v>
      </c>
      <c r="I328" s="68"/>
      <c r="J328" s="68"/>
      <c r="K328" s="69"/>
      <c r="L328" s="19">
        <f t="shared" ref="L328:L338" si="39">SUM(E328:K328)</f>
        <v>9</v>
      </c>
    </row>
    <row r="329" spans="1:24" ht="15.75" customHeight="1" x14ac:dyDescent="0.25">
      <c r="A329" s="511"/>
      <c r="B329" s="513"/>
      <c r="C329" s="14" t="s">
        <v>262</v>
      </c>
      <c r="D329" s="77" t="s">
        <v>14</v>
      </c>
      <c r="E329" s="28"/>
      <c r="F329" s="68"/>
      <c r="G329" s="68"/>
      <c r="H329" s="68">
        <v>8</v>
      </c>
      <c r="I329" s="68"/>
      <c r="J329" s="68"/>
      <c r="K329" s="69"/>
      <c r="L329" s="19">
        <f t="shared" si="39"/>
        <v>8</v>
      </c>
    </row>
    <row r="330" spans="1:24" ht="15.75" customHeight="1" x14ac:dyDescent="0.25">
      <c r="A330" s="512"/>
      <c r="B330" s="513"/>
      <c r="C330" s="14" t="s">
        <v>90</v>
      </c>
      <c r="D330" s="87" t="s">
        <v>70</v>
      </c>
      <c r="E330" s="28"/>
      <c r="F330" s="68">
        <v>10</v>
      </c>
      <c r="G330" s="68"/>
      <c r="H330" s="68"/>
      <c r="I330" s="68"/>
      <c r="J330" s="68"/>
      <c r="K330" s="69"/>
      <c r="L330" s="19">
        <f t="shared" si="39"/>
        <v>10</v>
      </c>
    </row>
    <row r="331" spans="1:24" ht="15.75" customHeight="1" x14ac:dyDescent="0.25">
      <c r="A331" s="512"/>
      <c r="B331" s="513"/>
      <c r="C331" s="70" t="s">
        <v>92</v>
      </c>
      <c r="D331" s="87" t="s">
        <v>93</v>
      </c>
      <c r="E331" s="72"/>
      <c r="F331" s="73">
        <v>16</v>
      </c>
      <c r="G331" s="73"/>
      <c r="H331" s="73">
        <v>3</v>
      </c>
      <c r="I331" s="73">
        <v>6</v>
      </c>
      <c r="J331" s="73"/>
      <c r="K331" s="74"/>
      <c r="L331" s="19">
        <f t="shared" si="39"/>
        <v>25</v>
      </c>
    </row>
    <row r="332" spans="1:24" ht="15.75" customHeight="1" x14ac:dyDescent="0.25">
      <c r="A332" s="512"/>
      <c r="B332" s="513"/>
      <c r="C332" s="14" t="s">
        <v>190</v>
      </c>
      <c r="D332" s="15" t="s">
        <v>191</v>
      </c>
      <c r="E332" s="28"/>
      <c r="F332" s="68"/>
      <c r="G332" s="68"/>
      <c r="H332" s="68"/>
      <c r="I332" s="68"/>
      <c r="J332" s="68">
        <v>2</v>
      </c>
      <c r="K332" s="69"/>
      <c r="L332" s="19">
        <f t="shared" si="39"/>
        <v>2</v>
      </c>
    </row>
    <row r="333" spans="1:24" ht="15.75" customHeight="1" x14ac:dyDescent="0.25">
      <c r="A333" s="512"/>
      <c r="B333" s="513"/>
      <c r="C333" s="14" t="s">
        <v>84</v>
      </c>
      <c r="D333" s="15" t="s">
        <v>49</v>
      </c>
      <c r="E333" s="28"/>
      <c r="F333" s="68">
        <v>1</v>
      </c>
      <c r="G333" s="68"/>
      <c r="H333" s="68"/>
      <c r="I333" s="68"/>
      <c r="J333" s="68"/>
      <c r="K333" s="69"/>
      <c r="L333" s="19">
        <f t="shared" si="39"/>
        <v>1</v>
      </c>
    </row>
    <row r="334" spans="1:24" ht="15.75" customHeight="1" x14ac:dyDescent="0.25">
      <c r="A334" s="512"/>
      <c r="B334" s="513"/>
      <c r="C334" s="14" t="s">
        <v>175</v>
      </c>
      <c r="D334" s="15" t="s">
        <v>174</v>
      </c>
      <c r="E334" s="28"/>
      <c r="F334" s="68"/>
      <c r="G334" s="68"/>
      <c r="H334" s="68"/>
      <c r="I334" s="68"/>
      <c r="J334" s="68"/>
      <c r="K334" s="69">
        <v>1</v>
      </c>
      <c r="L334" s="19">
        <f t="shared" si="39"/>
        <v>1</v>
      </c>
    </row>
    <row r="335" spans="1:24" ht="15.75" customHeight="1" x14ac:dyDescent="0.25">
      <c r="A335" s="512"/>
      <c r="B335" s="513"/>
      <c r="C335" s="14" t="s">
        <v>50</v>
      </c>
      <c r="D335" s="15" t="s">
        <v>51</v>
      </c>
      <c r="E335" s="28"/>
      <c r="F335" s="68"/>
      <c r="G335" s="68"/>
      <c r="H335" s="68"/>
      <c r="I335" s="68"/>
      <c r="J335" s="68">
        <v>1</v>
      </c>
      <c r="K335" s="69"/>
      <c r="L335" s="19">
        <f t="shared" si="39"/>
        <v>1</v>
      </c>
    </row>
    <row r="336" spans="1:24" ht="15.75" customHeight="1" x14ac:dyDescent="0.25">
      <c r="A336" s="512"/>
      <c r="B336" s="513"/>
      <c r="C336" s="14" t="s">
        <v>263</v>
      </c>
      <c r="D336" s="15" t="s">
        <v>51</v>
      </c>
      <c r="E336" s="28"/>
      <c r="F336" s="68"/>
      <c r="G336" s="68"/>
      <c r="H336" s="68"/>
      <c r="I336" s="68"/>
      <c r="J336" s="68"/>
      <c r="K336" s="69">
        <v>4</v>
      </c>
      <c r="L336" s="19">
        <f t="shared" si="39"/>
        <v>4</v>
      </c>
    </row>
    <row r="337" spans="1:12" ht="15.75" customHeight="1" x14ac:dyDescent="0.25">
      <c r="A337" s="512"/>
      <c r="B337" s="513"/>
      <c r="C337" s="14" t="s">
        <v>230</v>
      </c>
      <c r="D337" s="15" t="s">
        <v>231</v>
      </c>
      <c r="E337" s="28"/>
      <c r="F337" s="68"/>
      <c r="G337" s="68"/>
      <c r="H337" s="68"/>
      <c r="I337" s="68"/>
      <c r="J337" s="68"/>
      <c r="K337" s="69">
        <v>1</v>
      </c>
      <c r="L337" s="19">
        <f t="shared" si="39"/>
        <v>1</v>
      </c>
    </row>
    <row r="338" spans="1:12" ht="15.75" customHeight="1" x14ac:dyDescent="0.25">
      <c r="A338" s="512"/>
      <c r="B338" s="513"/>
      <c r="C338" s="14" t="s">
        <v>44</v>
      </c>
      <c r="D338" s="15" t="s">
        <v>45</v>
      </c>
      <c r="E338" s="28"/>
      <c r="F338" s="68"/>
      <c r="G338" s="68">
        <v>1</v>
      </c>
      <c r="H338" s="68">
        <v>2</v>
      </c>
      <c r="I338" s="68"/>
      <c r="J338" s="68"/>
      <c r="K338" s="69"/>
      <c r="L338" s="75">
        <f t="shared" si="39"/>
        <v>3</v>
      </c>
    </row>
    <row r="339" spans="1:12" ht="17.25" customHeight="1" x14ac:dyDescent="0.25">
      <c r="A339" s="512"/>
      <c r="B339" s="514"/>
      <c r="C339" s="76"/>
      <c r="D339" s="77"/>
      <c r="E339" s="78"/>
      <c r="F339" s="79"/>
      <c r="G339" s="79"/>
      <c r="H339" s="79"/>
      <c r="I339" s="79"/>
      <c r="J339" s="79"/>
      <c r="K339" s="80"/>
      <c r="L339" s="91">
        <f>SUM(L328:L338)</f>
        <v>65</v>
      </c>
    </row>
    <row r="340" spans="1:12" ht="16.5" customHeight="1" x14ac:dyDescent="0.25">
      <c r="A340" s="512">
        <v>66</v>
      </c>
      <c r="B340" s="522" t="s">
        <v>264</v>
      </c>
      <c r="C340" s="88" t="s">
        <v>33</v>
      </c>
      <c r="D340" s="102" t="s">
        <v>34</v>
      </c>
      <c r="E340" s="103"/>
      <c r="F340" s="104"/>
      <c r="G340" s="104">
        <v>7</v>
      </c>
      <c r="H340" s="104">
        <v>7</v>
      </c>
      <c r="I340" s="104">
        <v>6</v>
      </c>
      <c r="J340" s="104"/>
      <c r="K340" s="105"/>
      <c r="L340" s="94">
        <f t="shared" ref="L340:L349" si="40">SUM(E340:K340)</f>
        <v>20</v>
      </c>
    </row>
    <row r="341" spans="1:12" ht="16.5" customHeight="1" x14ac:dyDescent="0.25">
      <c r="A341" s="512"/>
      <c r="B341" s="513"/>
      <c r="C341" s="70" t="s">
        <v>23</v>
      </c>
      <c r="D341" s="87" t="s">
        <v>24</v>
      </c>
      <c r="E341" s="72"/>
      <c r="F341" s="73"/>
      <c r="G341" s="73">
        <v>6</v>
      </c>
      <c r="H341" s="73">
        <v>1</v>
      </c>
      <c r="I341" s="73"/>
      <c r="J341" s="73"/>
      <c r="K341" s="74"/>
      <c r="L341" s="75">
        <f t="shared" si="40"/>
        <v>7</v>
      </c>
    </row>
    <row r="342" spans="1:12" ht="17.25" customHeight="1" x14ac:dyDescent="0.25">
      <c r="A342" s="512"/>
      <c r="B342" s="513"/>
      <c r="C342" s="76" t="s">
        <v>29</v>
      </c>
      <c r="D342" s="77" t="s">
        <v>30</v>
      </c>
      <c r="E342" s="78"/>
      <c r="F342" s="79"/>
      <c r="G342" s="79">
        <v>2</v>
      </c>
      <c r="H342" s="79">
        <v>1</v>
      </c>
      <c r="I342" s="79"/>
      <c r="J342" s="79"/>
      <c r="K342" s="80"/>
      <c r="L342" s="75">
        <f t="shared" si="40"/>
        <v>3</v>
      </c>
    </row>
    <row r="343" spans="1:12" ht="17.25" customHeight="1" x14ac:dyDescent="0.25">
      <c r="A343" s="512"/>
      <c r="B343" s="513"/>
      <c r="C343" s="76" t="s">
        <v>31</v>
      </c>
      <c r="D343" s="77" t="s">
        <v>26</v>
      </c>
      <c r="E343" s="78"/>
      <c r="F343" s="79"/>
      <c r="G343" s="79"/>
      <c r="H343" s="79"/>
      <c r="I343" s="79"/>
      <c r="J343" s="79"/>
      <c r="K343" s="80">
        <v>1</v>
      </c>
      <c r="L343" s="75">
        <f t="shared" si="40"/>
        <v>1</v>
      </c>
    </row>
    <row r="344" spans="1:12" ht="17.25" customHeight="1" x14ac:dyDescent="0.25">
      <c r="A344" s="512"/>
      <c r="B344" s="513"/>
      <c r="C344" s="76" t="s">
        <v>31</v>
      </c>
      <c r="D344" s="77" t="s">
        <v>32</v>
      </c>
      <c r="E344" s="78"/>
      <c r="F344" s="79"/>
      <c r="G344" s="79"/>
      <c r="H344" s="79"/>
      <c r="I344" s="79"/>
      <c r="J344" s="79">
        <v>2</v>
      </c>
      <c r="K344" s="80">
        <v>2</v>
      </c>
      <c r="L344" s="75">
        <f t="shared" si="40"/>
        <v>4</v>
      </c>
    </row>
    <row r="345" spans="1:12" ht="17.25" customHeight="1" x14ac:dyDescent="0.25">
      <c r="A345" s="512"/>
      <c r="B345" s="513"/>
      <c r="C345" s="76" t="s">
        <v>20</v>
      </c>
      <c r="D345" s="77" t="s">
        <v>21</v>
      </c>
      <c r="E345" s="78"/>
      <c r="F345" s="79"/>
      <c r="G345" s="79">
        <v>4</v>
      </c>
      <c r="H345" s="79">
        <v>7</v>
      </c>
      <c r="I345" s="79">
        <v>9</v>
      </c>
      <c r="J345" s="79"/>
      <c r="K345" s="80"/>
      <c r="L345" s="75">
        <f t="shared" si="40"/>
        <v>20</v>
      </c>
    </row>
    <row r="346" spans="1:12" ht="17.25" customHeight="1" x14ac:dyDescent="0.25">
      <c r="A346" s="512"/>
      <c r="B346" s="513"/>
      <c r="C346" s="76" t="s">
        <v>10</v>
      </c>
      <c r="D346" s="77" t="s">
        <v>11</v>
      </c>
      <c r="E346" s="78"/>
      <c r="F346" s="79"/>
      <c r="G346" s="79"/>
      <c r="H346" s="79"/>
      <c r="I346" s="79"/>
      <c r="J346" s="79">
        <v>1</v>
      </c>
      <c r="K346" s="80">
        <v>1</v>
      </c>
      <c r="L346" s="75">
        <f t="shared" si="40"/>
        <v>2</v>
      </c>
    </row>
    <row r="347" spans="1:12" ht="17.25" customHeight="1" x14ac:dyDescent="0.25">
      <c r="A347" s="512"/>
      <c r="B347" s="513"/>
      <c r="C347" s="76" t="s">
        <v>190</v>
      </c>
      <c r="D347" s="77" t="s">
        <v>38</v>
      </c>
      <c r="E347" s="78"/>
      <c r="F347" s="79"/>
      <c r="G347" s="79"/>
      <c r="H347" s="79"/>
      <c r="I347" s="79"/>
      <c r="J347" s="79"/>
      <c r="K347" s="80">
        <v>1</v>
      </c>
      <c r="L347" s="75">
        <f t="shared" si="40"/>
        <v>1</v>
      </c>
    </row>
    <row r="348" spans="1:12" ht="17.25" customHeight="1" x14ac:dyDescent="0.25">
      <c r="A348" s="512"/>
      <c r="B348" s="513"/>
      <c r="C348" s="76" t="s">
        <v>265</v>
      </c>
      <c r="D348" s="77" t="s">
        <v>266</v>
      </c>
      <c r="E348" s="78"/>
      <c r="F348" s="79"/>
      <c r="G348" s="79"/>
      <c r="H348" s="79">
        <v>1</v>
      </c>
      <c r="I348" s="79"/>
      <c r="J348" s="79"/>
      <c r="K348" s="80"/>
      <c r="L348" s="75">
        <f t="shared" si="40"/>
        <v>1</v>
      </c>
    </row>
    <row r="349" spans="1:12" ht="17.25" customHeight="1" x14ac:dyDescent="0.25">
      <c r="A349" s="512"/>
      <c r="B349" s="513"/>
      <c r="C349" s="76" t="s">
        <v>52</v>
      </c>
      <c r="D349" s="77" t="s">
        <v>53</v>
      </c>
      <c r="E349" s="78"/>
      <c r="F349" s="79"/>
      <c r="G349" s="79"/>
      <c r="H349" s="79"/>
      <c r="I349" s="79">
        <v>1</v>
      </c>
      <c r="J349" s="79"/>
      <c r="K349" s="80"/>
      <c r="L349" s="75">
        <f t="shared" si="40"/>
        <v>1</v>
      </c>
    </row>
    <row r="350" spans="1:12" ht="17.25" customHeight="1" x14ac:dyDescent="0.25">
      <c r="A350" s="521"/>
      <c r="B350" s="513"/>
      <c r="C350" s="76"/>
      <c r="D350" s="77"/>
      <c r="E350" s="78"/>
      <c r="F350" s="79"/>
      <c r="G350" s="79"/>
      <c r="H350" s="79"/>
      <c r="I350" s="79"/>
      <c r="J350" s="79"/>
      <c r="K350" s="80"/>
      <c r="L350" s="91">
        <f>SUM(L340:L349)</f>
        <v>60</v>
      </c>
    </row>
    <row r="351" spans="1:12" ht="17.25" customHeight="1" x14ac:dyDescent="0.25">
      <c r="A351" s="224">
        <v>67</v>
      </c>
      <c r="B351" s="536" t="s">
        <v>267</v>
      </c>
      <c r="C351" s="38" t="s">
        <v>233</v>
      </c>
      <c r="D351" s="39" t="s">
        <v>234</v>
      </c>
      <c r="E351" s="40"/>
      <c r="F351" s="92"/>
      <c r="G351" s="92"/>
      <c r="H351" s="92"/>
      <c r="I351" s="92"/>
      <c r="J351" s="92"/>
      <c r="K351" s="93">
        <v>1</v>
      </c>
      <c r="L351" s="43">
        <f>SUM(E351:K351)</f>
        <v>1</v>
      </c>
    </row>
    <row r="352" spans="1:12" ht="17.25" customHeight="1" x14ac:dyDescent="0.25">
      <c r="A352" s="225"/>
      <c r="B352" s="537"/>
      <c r="C352" s="76"/>
      <c r="D352" s="77"/>
      <c r="E352" s="78"/>
      <c r="F352" s="79"/>
      <c r="G352" s="79"/>
      <c r="H352" s="79"/>
      <c r="I352" s="79"/>
      <c r="J352" s="79"/>
      <c r="K352" s="80"/>
      <c r="L352" s="91">
        <f>SUM(L351)</f>
        <v>1</v>
      </c>
    </row>
    <row r="353" spans="1:12" ht="18" customHeight="1" x14ac:dyDescent="0.25">
      <c r="A353" s="511">
        <v>68</v>
      </c>
      <c r="B353" s="513" t="s">
        <v>268</v>
      </c>
      <c r="C353" s="38" t="s">
        <v>81</v>
      </c>
      <c r="D353" s="39" t="s">
        <v>82</v>
      </c>
      <c r="E353" s="40"/>
      <c r="F353" s="92">
        <v>3</v>
      </c>
      <c r="G353" s="92">
        <v>2</v>
      </c>
      <c r="H353" s="92"/>
      <c r="I353" s="92">
        <v>2</v>
      </c>
      <c r="J353" s="92"/>
      <c r="K353" s="93"/>
      <c r="L353" s="94">
        <f t="shared" ref="L353:L370" si="41">SUM(E353:K353)</f>
        <v>7</v>
      </c>
    </row>
    <row r="354" spans="1:12" ht="17.25" customHeight="1" x14ac:dyDescent="0.25">
      <c r="A354" s="512"/>
      <c r="B354" s="513"/>
      <c r="C354" s="76" t="s">
        <v>269</v>
      </c>
      <c r="D354" s="77" t="s">
        <v>42</v>
      </c>
      <c r="E354" s="78">
        <v>3</v>
      </c>
      <c r="F354" s="79"/>
      <c r="G354" s="79">
        <v>1</v>
      </c>
      <c r="H354" s="79"/>
      <c r="I354" s="79"/>
      <c r="J354" s="79"/>
      <c r="K354" s="80"/>
      <c r="L354" s="75">
        <f t="shared" si="41"/>
        <v>4</v>
      </c>
    </row>
    <row r="355" spans="1:12" ht="19.5" customHeight="1" x14ac:dyDescent="0.25">
      <c r="A355" s="512"/>
      <c r="B355" s="513"/>
      <c r="C355" s="76" t="s">
        <v>270</v>
      </c>
      <c r="D355" s="77" t="s">
        <v>42</v>
      </c>
      <c r="E355" s="78"/>
      <c r="F355" s="79"/>
      <c r="G355" s="79">
        <v>5</v>
      </c>
      <c r="H355" s="79"/>
      <c r="I355" s="79"/>
      <c r="J355" s="79"/>
      <c r="K355" s="80"/>
      <c r="L355" s="75">
        <f t="shared" si="41"/>
        <v>5</v>
      </c>
    </row>
    <row r="356" spans="1:12" ht="19.5" customHeight="1" x14ac:dyDescent="0.25">
      <c r="A356" s="512"/>
      <c r="B356" s="513"/>
      <c r="C356" s="76" t="s">
        <v>112</v>
      </c>
      <c r="D356" s="77" t="s">
        <v>113</v>
      </c>
      <c r="E356" s="78"/>
      <c r="F356" s="79"/>
      <c r="G356" s="79"/>
      <c r="H356" s="79"/>
      <c r="I356" s="79"/>
      <c r="J356" s="79"/>
      <c r="K356" s="80">
        <v>1</v>
      </c>
      <c r="L356" s="75">
        <f t="shared" si="41"/>
        <v>1</v>
      </c>
    </row>
    <row r="357" spans="1:12" ht="19.5" customHeight="1" x14ac:dyDescent="0.25">
      <c r="A357" s="512"/>
      <c r="B357" s="513"/>
      <c r="C357" s="76" t="s">
        <v>250</v>
      </c>
      <c r="D357" s="77" t="s">
        <v>42</v>
      </c>
      <c r="E357" s="78"/>
      <c r="F357" s="79"/>
      <c r="G357" s="79"/>
      <c r="H357" s="79">
        <v>2</v>
      </c>
      <c r="I357" s="79"/>
      <c r="J357" s="79"/>
      <c r="K357" s="80"/>
      <c r="L357" s="75">
        <f t="shared" si="41"/>
        <v>2</v>
      </c>
    </row>
    <row r="358" spans="1:12" ht="19.5" customHeight="1" x14ac:dyDescent="0.25">
      <c r="A358" s="512"/>
      <c r="B358" s="513"/>
      <c r="C358" s="76" t="s">
        <v>79</v>
      </c>
      <c r="D358" s="77" t="s">
        <v>80</v>
      </c>
      <c r="E358" s="78"/>
      <c r="F358" s="79">
        <v>3</v>
      </c>
      <c r="G358" s="79"/>
      <c r="H358" s="79"/>
      <c r="I358" s="79"/>
      <c r="J358" s="79"/>
      <c r="K358" s="80"/>
      <c r="L358" s="75">
        <f t="shared" si="41"/>
        <v>3</v>
      </c>
    </row>
    <row r="359" spans="1:12" ht="19.5" customHeight="1" x14ac:dyDescent="0.25">
      <c r="A359" s="512"/>
      <c r="B359" s="513"/>
      <c r="C359" s="76" t="s">
        <v>102</v>
      </c>
      <c r="D359" s="77" t="s">
        <v>103</v>
      </c>
      <c r="E359" s="78"/>
      <c r="F359" s="79"/>
      <c r="G359" s="79"/>
      <c r="H359" s="79"/>
      <c r="I359" s="79"/>
      <c r="J359" s="79"/>
      <c r="K359" s="80">
        <v>1</v>
      </c>
      <c r="L359" s="75">
        <f t="shared" si="41"/>
        <v>1</v>
      </c>
    </row>
    <row r="360" spans="1:12" ht="16.5" customHeight="1" x14ac:dyDescent="0.25">
      <c r="A360" s="512"/>
      <c r="B360" s="513"/>
      <c r="C360" s="76" t="s">
        <v>271</v>
      </c>
      <c r="D360" s="77" t="s">
        <v>103</v>
      </c>
      <c r="E360" s="78"/>
      <c r="F360" s="79"/>
      <c r="G360" s="79"/>
      <c r="H360" s="79"/>
      <c r="I360" s="79"/>
      <c r="J360" s="79"/>
      <c r="K360" s="80">
        <v>1</v>
      </c>
      <c r="L360" s="75">
        <f t="shared" si="41"/>
        <v>1</v>
      </c>
    </row>
    <row r="361" spans="1:12" ht="17.25" customHeight="1" x14ac:dyDescent="0.25">
      <c r="A361" s="512"/>
      <c r="B361" s="513"/>
      <c r="C361" s="76" t="s">
        <v>272</v>
      </c>
      <c r="D361" s="77" t="s">
        <v>117</v>
      </c>
      <c r="E361" s="78">
        <v>1</v>
      </c>
      <c r="F361" s="79">
        <v>2</v>
      </c>
      <c r="G361" s="79">
        <v>1</v>
      </c>
      <c r="H361" s="79"/>
      <c r="I361" s="79"/>
      <c r="J361" s="79"/>
      <c r="K361" s="80"/>
      <c r="L361" s="75">
        <f t="shared" si="41"/>
        <v>4</v>
      </c>
    </row>
    <row r="362" spans="1:12" ht="17.25" customHeight="1" x14ac:dyDescent="0.25">
      <c r="A362" s="512"/>
      <c r="B362" s="513"/>
      <c r="C362" s="76" t="s">
        <v>273</v>
      </c>
      <c r="D362" s="77" t="s">
        <v>123</v>
      </c>
      <c r="E362" s="78"/>
      <c r="F362" s="79"/>
      <c r="G362" s="79"/>
      <c r="H362" s="79"/>
      <c r="I362" s="79"/>
      <c r="J362" s="79">
        <v>1</v>
      </c>
      <c r="K362" s="80">
        <v>1</v>
      </c>
      <c r="L362" s="75">
        <f t="shared" si="41"/>
        <v>2</v>
      </c>
    </row>
    <row r="363" spans="1:12" ht="17.25" customHeight="1" x14ac:dyDescent="0.25">
      <c r="A363" s="512"/>
      <c r="B363" s="513"/>
      <c r="C363" s="76" t="s">
        <v>153</v>
      </c>
      <c r="D363" s="77" t="s">
        <v>154</v>
      </c>
      <c r="E363" s="78"/>
      <c r="F363" s="79"/>
      <c r="G363" s="79"/>
      <c r="H363" s="79"/>
      <c r="I363" s="79"/>
      <c r="J363" s="79">
        <v>2</v>
      </c>
      <c r="K363" s="80">
        <v>1</v>
      </c>
      <c r="L363" s="75">
        <f t="shared" si="41"/>
        <v>3</v>
      </c>
    </row>
    <row r="364" spans="1:12" ht="15.75" customHeight="1" x14ac:dyDescent="0.25">
      <c r="A364" s="512"/>
      <c r="B364" s="513"/>
      <c r="C364" s="76" t="s">
        <v>160</v>
      </c>
      <c r="D364" s="77" t="s">
        <v>117</v>
      </c>
      <c r="E364" s="78"/>
      <c r="F364" s="79"/>
      <c r="G364" s="79"/>
      <c r="H364" s="79">
        <v>1</v>
      </c>
      <c r="I364" s="79"/>
      <c r="J364" s="79"/>
      <c r="K364" s="80"/>
      <c r="L364" s="75">
        <f t="shared" si="41"/>
        <v>1</v>
      </c>
    </row>
    <row r="365" spans="1:12" ht="14.25" customHeight="1" x14ac:dyDescent="0.25">
      <c r="A365" s="512"/>
      <c r="B365" s="513"/>
      <c r="C365" s="76" t="s">
        <v>168</v>
      </c>
      <c r="D365" s="77" t="s">
        <v>117</v>
      </c>
      <c r="E365" s="78"/>
      <c r="F365" s="79"/>
      <c r="G365" s="79"/>
      <c r="H365" s="79">
        <v>1</v>
      </c>
      <c r="I365" s="79"/>
      <c r="J365" s="79"/>
      <c r="K365" s="80"/>
      <c r="L365" s="75">
        <f t="shared" si="41"/>
        <v>1</v>
      </c>
    </row>
    <row r="366" spans="1:12" ht="17.25" customHeight="1" x14ac:dyDescent="0.25">
      <c r="A366" s="512"/>
      <c r="B366" s="513"/>
      <c r="C366" s="76" t="s">
        <v>206</v>
      </c>
      <c r="D366" s="77" t="s">
        <v>207</v>
      </c>
      <c r="E366" s="78"/>
      <c r="F366" s="79"/>
      <c r="G366" s="79"/>
      <c r="H366" s="79"/>
      <c r="I366" s="79"/>
      <c r="J366" s="79">
        <v>2</v>
      </c>
      <c r="K366" s="80"/>
      <c r="L366" s="75">
        <f t="shared" si="41"/>
        <v>2</v>
      </c>
    </row>
    <row r="367" spans="1:12" ht="17.25" customHeight="1" x14ac:dyDescent="0.25">
      <c r="A367" s="512"/>
      <c r="B367" s="513"/>
      <c r="C367" s="76" t="s">
        <v>246</v>
      </c>
      <c r="D367" s="77" t="s">
        <v>40</v>
      </c>
      <c r="E367" s="78"/>
      <c r="F367" s="79"/>
      <c r="G367" s="79"/>
      <c r="H367" s="79">
        <v>4</v>
      </c>
      <c r="I367" s="79"/>
      <c r="J367" s="79"/>
      <c r="K367" s="80"/>
      <c r="L367" s="75">
        <f t="shared" si="41"/>
        <v>4</v>
      </c>
    </row>
    <row r="368" spans="1:12" ht="17.25" customHeight="1" x14ac:dyDescent="0.25">
      <c r="A368" s="512"/>
      <c r="B368" s="513"/>
      <c r="C368" s="76" t="s">
        <v>195</v>
      </c>
      <c r="D368" s="77" t="s">
        <v>196</v>
      </c>
      <c r="E368" s="78"/>
      <c r="F368" s="79"/>
      <c r="G368" s="79">
        <v>1</v>
      </c>
      <c r="H368" s="79"/>
      <c r="I368" s="79"/>
      <c r="J368" s="79"/>
      <c r="K368" s="80"/>
      <c r="L368" s="75">
        <f t="shared" si="41"/>
        <v>1</v>
      </c>
    </row>
    <row r="369" spans="1:12" ht="17.25" customHeight="1" x14ac:dyDescent="0.25">
      <c r="A369" s="512"/>
      <c r="B369" s="513"/>
      <c r="C369" s="76" t="s">
        <v>251</v>
      </c>
      <c r="D369" s="77" t="s">
        <v>136</v>
      </c>
      <c r="E369" s="78"/>
      <c r="F369" s="79"/>
      <c r="G369" s="79"/>
      <c r="H369" s="79"/>
      <c r="I369" s="79"/>
      <c r="J369" s="79">
        <v>1</v>
      </c>
      <c r="K369" s="80"/>
      <c r="L369" s="75">
        <f t="shared" si="41"/>
        <v>1</v>
      </c>
    </row>
    <row r="370" spans="1:12" ht="17.25" customHeight="1" x14ac:dyDescent="0.25">
      <c r="A370" s="512"/>
      <c r="B370" s="513"/>
      <c r="C370" s="76" t="s">
        <v>128</v>
      </c>
      <c r="D370" s="77" t="s">
        <v>18</v>
      </c>
      <c r="E370" s="78"/>
      <c r="F370" s="79"/>
      <c r="G370" s="79">
        <v>2</v>
      </c>
      <c r="H370" s="79"/>
      <c r="I370" s="79"/>
      <c r="J370" s="79"/>
      <c r="K370" s="80"/>
      <c r="L370" s="75">
        <f t="shared" si="41"/>
        <v>2</v>
      </c>
    </row>
    <row r="371" spans="1:12" ht="17.25" customHeight="1" x14ac:dyDescent="0.25">
      <c r="A371" s="512"/>
      <c r="B371" s="513"/>
      <c r="C371" s="22"/>
      <c r="D371" s="35"/>
      <c r="E371" s="32"/>
      <c r="F371" s="81"/>
      <c r="G371" s="81"/>
      <c r="H371" s="81"/>
      <c r="I371" s="81"/>
      <c r="J371" s="81"/>
      <c r="K371" s="82"/>
      <c r="L371" s="27">
        <f>SUM(L353:L370)</f>
        <v>45</v>
      </c>
    </row>
    <row r="372" spans="1:12" ht="17.25" customHeight="1" x14ac:dyDescent="0.25">
      <c r="A372" s="512">
        <v>69</v>
      </c>
      <c r="B372" s="522" t="s">
        <v>274</v>
      </c>
      <c r="C372" s="88" t="s">
        <v>275</v>
      </c>
      <c r="D372" s="33" t="s">
        <v>276</v>
      </c>
      <c r="E372" s="16"/>
      <c r="F372" s="83"/>
      <c r="G372" s="83"/>
      <c r="H372" s="83"/>
      <c r="I372" s="83"/>
      <c r="J372" s="83">
        <v>16</v>
      </c>
      <c r="K372" s="84"/>
      <c r="L372" s="94">
        <f t="shared" ref="L372:L373" si="42">SUM(E372:K372)</f>
        <v>16</v>
      </c>
    </row>
    <row r="373" spans="1:12" ht="17.25" customHeight="1" x14ac:dyDescent="0.25">
      <c r="A373" s="512"/>
      <c r="B373" s="513"/>
      <c r="C373" s="70" t="s">
        <v>277</v>
      </c>
      <c r="D373" s="87" t="s">
        <v>14</v>
      </c>
      <c r="E373" s="72"/>
      <c r="F373" s="73">
        <v>11</v>
      </c>
      <c r="G373" s="73"/>
      <c r="H373" s="73"/>
      <c r="I373" s="73"/>
      <c r="J373" s="73"/>
      <c r="K373" s="74"/>
      <c r="L373" s="75">
        <f t="shared" si="42"/>
        <v>11</v>
      </c>
    </row>
    <row r="374" spans="1:12" ht="16.5" customHeight="1" x14ac:dyDescent="0.25">
      <c r="A374" s="512"/>
      <c r="B374" s="514"/>
      <c r="C374" s="22"/>
      <c r="D374" s="35"/>
      <c r="E374" s="32"/>
      <c r="F374" s="81"/>
      <c r="G374" s="81"/>
      <c r="H374" s="81"/>
      <c r="I374" s="81"/>
      <c r="J374" s="81"/>
      <c r="K374" s="82"/>
      <c r="L374" s="27">
        <f>SUM(L372:L373)</f>
        <v>27</v>
      </c>
    </row>
    <row r="375" spans="1:12" ht="16.5" customHeight="1" x14ac:dyDescent="0.25">
      <c r="A375" s="512">
        <v>70</v>
      </c>
      <c r="B375" s="522" t="s">
        <v>278</v>
      </c>
      <c r="C375" s="38" t="s">
        <v>195</v>
      </c>
      <c r="D375" s="15" t="s">
        <v>196</v>
      </c>
      <c r="E375" s="28">
        <v>18</v>
      </c>
      <c r="F375" s="68"/>
      <c r="G375" s="68"/>
      <c r="H375" s="68"/>
      <c r="I375" s="68"/>
      <c r="J375" s="68"/>
      <c r="K375" s="69"/>
      <c r="L375" s="43">
        <f>SUM(E375:K375)</f>
        <v>18</v>
      </c>
    </row>
    <row r="376" spans="1:12" ht="16.5" customHeight="1" x14ac:dyDescent="0.25">
      <c r="A376" s="521"/>
      <c r="B376" s="514"/>
      <c r="C376" s="22"/>
      <c r="D376" s="35"/>
      <c r="E376" s="32"/>
      <c r="F376" s="81"/>
      <c r="G376" s="81"/>
      <c r="H376" s="81"/>
      <c r="I376" s="81"/>
      <c r="J376" s="81"/>
      <c r="K376" s="82"/>
      <c r="L376" s="91">
        <f>SUM(L375:L375)</f>
        <v>18</v>
      </c>
    </row>
    <row r="377" spans="1:12" ht="15.75" customHeight="1" x14ac:dyDescent="0.25">
      <c r="A377" s="44"/>
      <c r="B377" s="13" t="s">
        <v>279</v>
      </c>
      <c r="C377" s="14" t="s">
        <v>232</v>
      </c>
      <c r="D377" s="15" t="s">
        <v>196</v>
      </c>
      <c r="E377" s="28">
        <v>1</v>
      </c>
      <c r="F377" s="68"/>
      <c r="G377" s="68"/>
      <c r="H377" s="68"/>
      <c r="I377" s="68"/>
      <c r="J377" s="68"/>
      <c r="K377" s="69"/>
      <c r="L377" s="43">
        <f t="shared" ref="L377:L384" si="43">SUM(E377:K377)</f>
        <v>1</v>
      </c>
    </row>
    <row r="378" spans="1:12" ht="16.5" customHeight="1" x14ac:dyDescent="0.25">
      <c r="A378" s="12">
        <v>71</v>
      </c>
      <c r="B378" s="13"/>
      <c r="C378" s="70" t="s">
        <v>58</v>
      </c>
      <c r="D378" s="87" t="s">
        <v>59</v>
      </c>
      <c r="E378" s="72"/>
      <c r="F378" s="73"/>
      <c r="G378" s="73">
        <v>2</v>
      </c>
      <c r="H378" s="73">
        <v>2</v>
      </c>
      <c r="I378" s="73"/>
      <c r="J378" s="73"/>
      <c r="K378" s="74"/>
      <c r="L378" s="75">
        <f t="shared" si="43"/>
        <v>4</v>
      </c>
    </row>
    <row r="379" spans="1:12" ht="16.5" customHeight="1" x14ac:dyDescent="0.25">
      <c r="A379" s="12"/>
      <c r="B379" s="13"/>
      <c r="C379" s="70" t="s">
        <v>160</v>
      </c>
      <c r="D379" s="87" t="s">
        <v>117</v>
      </c>
      <c r="E379" s="72"/>
      <c r="F379" s="73"/>
      <c r="G379" s="73">
        <v>1</v>
      </c>
      <c r="H379" s="73"/>
      <c r="I379" s="73"/>
      <c r="J379" s="73"/>
      <c r="K379" s="74"/>
      <c r="L379" s="75">
        <f t="shared" si="43"/>
        <v>1</v>
      </c>
    </row>
    <row r="380" spans="1:12" ht="16.5" customHeight="1" x14ac:dyDescent="0.25">
      <c r="A380" s="12"/>
      <c r="B380" s="13"/>
      <c r="C380" s="70" t="s">
        <v>52</v>
      </c>
      <c r="D380" s="87" t="s">
        <v>53</v>
      </c>
      <c r="E380" s="72"/>
      <c r="F380" s="73"/>
      <c r="G380" s="73"/>
      <c r="H380" s="73"/>
      <c r="I380" s="73">
        <v>1</v>
      </c>
      <c r="J380" s="73"/>
      <c r="K380" s="74"/>
      <c r="L380" s="75">
        <f t="shared" si="43"/>
        <v>1</v>
      </c>
    </row>
    <row r="381" spans="1:12" ht="16.5" customHeight="1" x14ac:dyDescent="0.25">
      <c r="A381" s="12"/>
      <c r="B381" s="13"/>
      <c r="C381" s="70" t="s">
        <v>39</v>
      </c>
      <c r="D381" s="15" t="s">
        <v>40</v>
      </c>
      <c r="E381" s="72">
        <v>5</v>
      </c>
      <c r="F381" s="73">
        <v>4</v>
      </c>
      <c r="G381" s="73"/>
      <c r="H381" s="73"/>
      <c r="I381" s="73"/>
      <c r="J381" s="73"/>
      <c r="K381" s="74"/>
      <c r="L381" s="75">
        <f t="shared" si="43"/>
        <v>9</v>
      </c>
    </row>
    <row r="382" spans="1:12" ht="16.5" customHeight="1" x14ac:dyDescent="0.25">
      <c r="A382" s="12"/>
      <c r="B382" s="13"/>
      <c r="C382" s="76" t="s">
        <v>98</v>
      </c>
      <c r="D382" s="77" t="s">
        <v>18</v>
      </c>
      <c r="E382" s="78"/>
      <c r="F382" s="79"/>
      <c r="G382" s="79">
        <v>4</v>
      </c>
      <c r="H382" s="79">
        <v>4</v>
      </c>
      <c r="I382" s="79"/>
      <c r="J382" s="79"/>
      <c r="K382" s="80"/>
      <c r="L382" s="75">
        <f t="shared" si="43"/>
        <v>8</v>
      </c>
    </row>
    <row r="383" spans="1:12" ht="16.5" customHeight="1" x14ac:dyDescent="0.25">
      <c r="A383" s="12"/>
      <c r="B383" s="13"/>
      <c r="C383" s="76" t="s">
        <v>247</v>
      </c>
      <c r="D383" s="87" t="s">
        <v>42</v>
      </c>
      <c r="E383" s="78"/>
      <c r="F383" s="79">
        <v>1</v>
      </c>
      <c r="G383" s="79"/>
      <c r="H383" s="79"/>
      <c r="I383" s="79"/>
      <c r="J383" s="79"/>
      <c r="K383" s="80"/>
      <c r="L383" s="75">
        <f t="shared" si="43"/>
        <v>1</v>
      </c>
    </row>
    <row r="384" spans="1:12" ht="16.5" customHeight="1" x14ac:dyDescent="0.25">
      <c r="A384" s="12"/>
      <c r="B384" s="13"/>
      <c r="C384" s="76" t="s">
        <v>67</v>
      </c>
      <c r="D384" s="77" t="s">
        <v>68</v>
      </c>
      <c r="E384" s="78"/>
      <c r="F384" s="79"/>
      <c r="G384" s="79">
        <v>1</v>
      </c>
      <c r="H384" s="79">
        <v>2</v>
      </c>
      <c r="I384" s="79"/>
      <c r="J384" s="79"/>
      <c r="K384" s="80"/>
      <c r="L384" s="19">
        <f t="shared" si="43"/>
        <v>3</v>
      </c>
    </row>
    <row r="385" spans="1:12" ht="16.5" customHeight="1" x14ac:dyDescent="0.25">
      <c r="A385" s="47"/>
      <c r="B385" s="21"/>
      <c r="C385" s="22"/>
      <c r="D385" s="35"/>
      <c r="E385" s="32"/>
      <c r="F385" s="81"/>
      <c r="G385" s="81"/>
      <c r="H385" s="81"/>
      <c r="I385" s="81"/>
      <c r="J385" s="81"/>
      <c r="K385" s="82"/>
      <c r="L385" s="27">
        <f>SUM(L377:L384)</f>
        <v>28</v>
      </c>
    </row>
    <row r="386" spans="1:12" ht="16.5" customHeight="1" x14ac:dyDescent="0.25">
      <c r="A386" s="12">
        <v>72</v>
      </c>
      <c r="B386" s="13" t="s">
        <v>280</v>
      </c>
      <c r="C386" s="14" t="s">
        <v>217</v>
      </c>
      <c r="D386" s="15" t="s">
        <v>42</v>
      </c>
      <c r="E386" s="28"/>
      <c r="F386" s="68"/>
      <c r="G386" s="68">
        <v>13</v>
      </c>
      <c r="H386" s="68"/>
      <c r="I386" s="68"/>
      <c r="J386" s="68"/>
      <c r="K386" s="69"/>
      <c r="L386" s="19">
        <f t="shared" ref="L386:L388" si="44">SUM(E386:K386)</f>
        <v>13</v>
      </c>
    </row>
    <row r="387" spans="1:12" ht="16.5" customHeight="1" x14ac:dyDescent="0.25">
      <c r="A387" s="12"/>
      <c r="B387" s="13"/>
      <c r="C387" s="70" t="s">
        <v>62</v>
      </c>
      <c r="D387" s="87" t="s">
        <v>63</v>
      </c>
      <c r="E387" s="72"/>
      <c r="F387" s="73"/>
      <c r="G387" s="73">
        <v>4</v>
      </c>
      <c r="H387" s="73"/>
      <c r="I387" s="73"/>
      <c r="J387" s="73"/>
      <c r="K387" s="74"/>
      <c r="L387" s="75">
        <f t="shared" si="44"/>
        <v>4</v>
      </c>
    </row>
    <row r="388" spans="1:12" ht="16.5" customHeight="1" x14ac:dyDescent="0.25">
      <c r="A388" s="12"/>
      <c r="B388" s="13"/>
      <c r="C388" s="76" t="s">
        <v>112</v>
      </c>
      <c r="D388" s="77" t="s">
        <v>103</v>
      </c>
      <c r="E388" s="78"/>
      <c r="F388" s="79"/>
      <c r="G388" s="79"/>
      <c r="H388" s="79"/>
      <c r="I388" s="79"/>
      <c r="J388" s="79">
        <v>2</v>
      </c>
      <c r="K388" s="80"/>
      <c r="L388" s="75">
        <f t="shared" si="44"/>
        <v>2</v>
      </c>
    </row>
    <row r="389" spans="1:12" ht="16.5" customHeight="1" x14ac:dyDescent="0.25">
      <c r="A389" s="47"/>
      <c r="B389" s="21"/>
      <c r="C389" s="22"/>
      <c r="D389" s="35"/>
      <c r="E389" s="32"/>
      <c r="F389" s="81"/>
      <c r="G389" s="81"/>
      <c r="H389" s="81"/>
      <c r="I389" s="81"/>
      <c r="J389" s="81"/>
      <c r="K389" s="82"/>
      <c r="L389" s="91">
        <f>SUM(L386:L388)</f>
        <v>19</v>
      </c>
    </row>
    <row r="390" spans="1:12" ht="16.5" customHeight="1" x14ac:dyDescent="0.25">
      <c r="A390" s="12">
        <v>73</v>
      </c>
      <c r="B390" s="13" t="s">
        <v>281</v>
      </c>
      <c r="C390" s="14" t="s">
        <v>41</v>
      </c>
      <c r="D390" s="15" t="s">
        <v>42</v>
      </c>
      <c r="E390" s="28"/>
      <c r="F390" s="68"/>
      <c r="G390" s="68">
        <v>23</v>
      </c>
      <c r="H390" s="68"/>
      <c r="I390" s="68"/>
      <c r="J390" s="68"/>
      <c r="K390" s="69"/>
      <c r="L390" s="109">
        <f>SUM(E390:K390)</f>
        <v>23</v>
      </c>
    </row>
    <row r="391" spans="1:12" ht="16.5" customHeight="1" x14ac:dyDescent="0.25">
      <c r="A391" s="47"/>
      <c r="B391" s="21"/>
      <c r="C391" s="22"/>
      <c r="D391" s="35"/>
      <c r="E391" s="32"/>
      <c r="F391" s="81"/>
      <c r="G391" s="81"/>
      <c r="H391" s="81"/>
      <c r="I391" s="81"/>
      <c r="J391" s="81"/>
      <c r="K391" s="82"/>
      <c r="L391" s="112">
        <f>SUM(L390)</f>
        <v>23</v>
      </c>
    </row>
    <row r="392" spans="1:12" ht="16.5" customHeight="1" x14ac:dyDescent="0.25">
      <c r="A392" s="511">
        <v>74</v>
      </c>
      <c r="B392" s="513" t="s">
        <v>282</v>
      </c>
      <c r="C392" s="14" t="s">
        <v>79</v>
      </c>
      <c r="D392" s="15" t="s">
        <v>80</v>
      </c>
      <c r="E392" s="28"/>
      <c r="F392" s="68"/>
      <c r="G392" s="68"/>
      <c r="H392" s="68">
        <v>2</v>
      </c>
      <c r="I392" s="68"/>
      <c r="J392" s="68"/>
      <c r="K392" s="69"/>
      <c r="L392" s="19">
        <f t="shared" ref="L392:L400" si="45">SUM(E392:K392)</f>
        <v>2</v>
      </c>
    </row>
    <row r="393" spans="1:12" ht="16.5" customHeight="1" x14ac:dyDescent="0.25">
      <c r="A393" s="511"/>
      <c r="B393" s="513"/>
      <c r="C393" s="14" t="s">
        <v>153</v>
      </c>
      <c r="D393" s="15" t="s">
        <v>154</v>
      </c>
      <c r="E393" s="28"/>
      <c r="F393" s="68"/>
      <c r="G393" s="68"/>
      <c r="H393" s="68"/>
      <c r="I393" s="68"/>
      <c r="J393" s="68"/>
      <c r="K393" s="69">
        <v>1</v>
      </c>
      <c r="L393" s="75">
        <f t="shared" si="45"/>
        <v>1</v>
      </c>
    </row>
    <row r="394" spans="1:12" ht="16.5" customHeight="1" x14ac:dyDescent="0.25">
      <c r="A394" s="511"/>
      <c r="B394" s="513"/>
      <c r="C394" s="14" t="s">
        <v>81</v>
      </c>
      <c r="D394" s="15" t="s">
        <v>82</v>
      </c>
      <c r="E394" s="28"/>
      <c r="F394" s="68"/>
      <c r="G394" s="68"/>
      <c r="H394" s="68"/>
      <c r="I394" s="68">
        <v>1</v>
      </c>
      <c r="J394" s="68"/>
      <c r="K394" s="69"/>
      <c r="L394" s="75">
        <f t="shared" si="45"/>
        <v>1</v>
      </c>
    </row>
    <row r="395" spans="1:12" ht="16.5" customHeight="1" x14ac:dyDescent="0.25">
      <c r="A395" s="512"/>
      <c r="B395" s="513"/>
      <c r="C395" s="70" t="s">
        <v>212</v>
      </c>
      <c r="D395" s="87" t="s">
        <v>213</v>
      </c>
      <c r="E395" s="72"/>
      <c r="F395" s="73"/>
      <c r="G395" s="73"/>
      <c r="H395" s="73"/>
      <c r="I395" s="73"/>
      <c r="J395" s="73"/>
      <c r="K395" s="74">
        <v>2</v>
      </c>
      <c r="L395" s="75">
        <f t="shared" si="45"/>
        <v>2</v>
      </c>
    </row>
    <row r="396" spans="1:12" ht="15.75" customHeight="1" x14ac:dyDescent="0.25">
      <c r="A396" s="512"/>
      <c r="B396" s="513"/>
      <c r="C396" s="70" t="s">
        <v>87</v>
      </c>
      <c r="D396" s="87" t="s">
        <v>88</v>
      </c>
      <c r="E396" s="72"/>
      <c r="F396" s="73"/>
      <c r="G396" s="73">
        <v>1</v>
      </c>
      <c r="H396" s="73"/>
      <c r="I396" s="73"/>
      <c r="J396" s="73"/>
      <c r="K396" s="74"/>
      <c r="L396" s="75">
        <f t="shared" si="45"/>
        <v>1</v>
      </c>
    </row>
    <row r="397" spans="1:12" ht="23.25" customHeight="1" x14ac:dyDescent="0.25">
      <c r="A397" s="512"/>
      <c r="B397" s="513"/>
      <c r="C397" s="70" t="s">
        <v>164</v>
      </c>
      <c r="D397" s="87" t="s">
        <v>207</v>
      </c>
      <c r="E397" s="72"/>
      <c r="F397" s="73"/>
      <c r="G397" s="73">
        <v>2</v>
      </c>
      <c r="H397" s="73">
        <v>1</v>
      </c>
      <c r="I397" s="73"/>
      <c r="J397" s="73"/>
      <c r="K397" s="74"/>
      <c r="L397" s="75">
        <f t="shared" si="45"/>
        <v>3</v>
      </c>
    </row>
    <row r="398" spans="1:12" ht="15" customHeight="1" x14ac:dyDescent="0.25">
      <c r="A398" s="512"/>
      <c r="B398" s="513"/>
      <c r="C398" s="70" t="s">
        <v>206</v>
      </c>
      <c r="D398" s="87" t="s">
        <v>40</v>
      </c>
      <c r="E398" s="72"/>
      <c r="F398" s="73"/>
      <c r="G398" s="73"/>
      <c r="H398" s="73"/>
      <c r="I398" s="73"/>
      <c r="J398" s="73">
        <v>3</v>
      </c>
      <c r="K398" s="74">
        <v>1</v>
      </c>
      <c r="L398" s="75">
        <f t="shared" si="45"/>
        <v>4</v>
      </c>
    </row>
    <row r="399" spans="1:12" ht="15.75" customHeight="1" x14ac:dyDescent="0.25">
      <c r="A399" s="512"/>
      <c r="B399" s="513"/>
      <c r="C399" s="70" t="s">
        <v>251</v>
      </c>
      <c r="D399" s="87" t="s">
        <v>136</v>
      </c>
      <c r="E399" s="72"/>
      <c r="F399" s="73"/>
      <c r="G399" s="73"/>
      <c r="H399" s="73"/>
      <c r="I399" s="73"/>
      <c r="J399" s="73"/>
      <c r="K399" s="74">
        <v>1</v>
      </c>
      <c r="L399" s="75">
        <f t="shared" si="45"/>
        <v>1</v>
      </c>
    </row>
    <row r="400" spans="1:12" ht="15" customHeight="1" x14ac:dyDescent="0.25">
      <c r="A400" s="512"/>
      <c r="B400" s="513"/>
      <c r="C400" s="70" t="s">
        <v>112</v>
      </c>
      <c r="D400" s="87" t="s">
        <v>113</v>
      </c>
      <c r="E400" s="72"/>
      <c r="F400" s="73"/>
      <c r="G400" s="73"/>
      <c r="H400" s="73"/>
      <c r="I400" s="73"/>
      <c r="J400" s="73"/>
      <c r="K400" s="74">
        <v>1</v>
      </c>
      <c r="L400" s="75">
        <f t="shared" si="45"/>
        <v>1</v>
      </c>
    </row>
    <row r="401" spans="1:12" ht="16.5" customHeight="1" x14ac:dyDescent="0.25">
      <c r="A401" s="512"/>
      <c r="B401" s="513"/>
      <c r="C401" s="76"/>
      <c r="D401" s="77"/>
      <c r="E401" s="16"/>
      <c r="F401" s="83"/>
      <c r="G401" s="83"/>
      <c r="H401" s="83"/>
      <c r="I401" s="83"/>
      <c r="J401" s="83"/>
      <c r="K401" s="84"/>
      <c r="L401" s="91">
        <f>SUM(L392:L400)</f>
        <v>16</v>
      </c>
    </row>
    <row r="402" spans="1:12" ht="16.5" customHeight="1" x14ac:dyDescent="0.25">
      <c r="A402" s="512">
        <v>75</v>
      </c>
      <c r="B402" s="522" t="s">
        <v>283</v>
      </c>
      <c r="C402" s="88" t="s">
        <v>17</v>
      </c>
      <c r="D402" s="102" t="s">
        <v>18</v>
      </c>
      <c r="E402" s="103"/>
      <c r="F402" s="104"/>
      <c r="G402" s="104">
        <v>2</v>
      </c>
      <c r="H402" s="104">
        <v>3</v>
      </c>
      <c r="I402" s="104"/>
      <c r="J402" s="104"/>
      <c r="K402" s="105"/>
      <c r="L402" s="94">
        <f t="shared" ref="L402:L405" si="46">SUM(E402:K402)</f>
        <v>5</v>
      </c>
    </row>
    <row r="403" spans="1:12" ht="16.5" customHeight="1" x14ac:dyDescent="0.25">
      <c r="A403" s="512"/>
      <c r="B403" s="513"/>
      <c r="C403" s="70" t="s">
        <v>128</v>
      </c>
      <c r="D403" s="87" t="s">
        <v>18</v>
      </c>
      <c r="E403" s="72"/>
      <c r="F403" s="73"/>
      <c r="G403" s="73"/>
      <c r="H403" s="73">
        <v>1</v>
      </c>
      <c r="I403" s="73"/>
      <c r="J403" s="73"/>
      <c r="K403" s="74"/>
      <c r="L403" s="188">
        <f t="shared" si="46"/>
        <v>1</v>
      </c>
    </row>
    <row r="404" spans="1:12" ht="16.5" customHeight="1" x14ac:dyDescent="0.25">
      <c r="A404" s="512"/>
      <c r="B404" s="513"/>
      <c r="C404" s="70" t="s">
        <v>251</v>
      </c>
      <c r="D404" s="87" t="s">
        <v>136</v>
      </c>
      <c r="E404" s="72"/>
      <c r="F404" s="73"/>
      <c r="G404" s="73"/>
      <c r="H404" s="73"/>
      <c r="I404" s="73"/>
      <c r="J404" s="73">
        <v>1</v>
      </c>
      <c r="K404" s="74">
        <v>1</v>
      </c>
      <c r="L404" s="75">
        <f t="shared" si="46"/>
        <v>2</v>
      </c>
    </row>
    <row r="405" spans="1:12" ht="16.5" customHeight="1" x14ac:dyDescent="0.25">
      <c r="A405" s="512"/>
      <c r="B405" s="513"/>
      <c r="C405" s="70" t="s">
        <v>244</v>
      </c>
      <c r="D405" s="87" t="s">
        <v>136</v>
      </c>
      <c r="E405" s="72"/>
      <c r="F405" s="73"/>
      <c r="G405" s="73"/>
      <c r="H405" s="73"/>
      <c r="I405" s="73"/>
      <c r="J405" s="73">
        <v>2</v>
      </c>
      <c r="K405" s="74"/>
      <c r="L405" s="19">
        <f t="shared" si="46"/>
        <v>2</v>
      </c>
    </row>
    <row r="406" spans="1:12" ht="16.5" customHeight="1" x14ac:dyDescent="0.25">
      <c r="A406" s="517"/>
      <c r="B406" s="514"/>
      <c r="C406" s="22"/>
      <c r="D406" s="35"/>
      <c r="E406" s="32"/>
      <c r="F406" s="81"/>
      <c r="G406" s="81"/>
      <c r="H406" s="81"/>
      <c r="I406" s="81"/>
      <c r="J406" s="81"/>
      <c r="K406" s="82"/>
      <c r="L406" s="27">
        <f>SUM(L402:L405)</f>
        <v>10</v>
      </c>
    </row>
    <row r="407" spans="1:12" ht="16.5" customHeight="1" x14ac:dyDescent="0.25">
      <c r="A407" s="157">
        <v>76</v>
      </c>
      <c r="B407" s="13" t="s">
        <v>284</v>
      </c>
      <c r="C407" s="14" t="s">
        <v>85</v>
      </c>
      <c r="D407" s="15" t="s">
        <v>86</v>
      </c>
      <c r="E407" s="28">
        <v>1</v>
      </c>
      <c r="F407" s="68">
        <v>2</v>
      </c>
      <c r="G407" s="68"/>
      <c r="H407" s="68"/>
      <c r="I407" s="68"/>
      <c r="J407" s="68"/>
      <c r="K407" s="69"/>
      <c r="L407" s="19">
        <f t="shared" ref="L407:L413" si="47">SUM(E407:K407)</f>
        <v>3</v>
      </c>
    </row>
    <row r="408" spans="1:12" ht="16.5" customHeight="1" x14ac:dyDescent="0.25">
      <c r="A408" s="157"/>
      <c r="B408" s="13"/>
      <c r="C408" s="70" t="s">
        <v>84</v>
      </c>
      <c r="D408" s="87" t="s">
        <v>49</v>
      </c>
      <c r="E408" s="72"/>
      <c r="F408" s="73">
        <v>1</v>
      </c>
      <c r="G408" s="73"/>
      <c r="H408" s="73"/>
      <c r="I408" s="73"/>
      <c r="J408" s="73"/>
      <c r="K408" s="74"/>
      <c r="L408" s="19">
        <f t="shared" si="47"/>
        <v>1</v>
      </c>
    </row>
    <row r="409" spans="1:12" ht="16.5" customHeight="1" x14ac:dyDescent="0.25">
      <c r="A409" s="157"/>
      <c r="B409" s="13"/>
      <c r="C409" s="70" t="s">
        <v>44</v>
      </c>
      <c r="D409" s="87" t="s">
        <v>45</v>
      </c>
      <c r="E409" s="72"/>
      <c r="F409" s="73">
        <v>2</v>
      </c>
      <c r="G409" s="73"/>
      <c r="H409" s="73"/>
      <c r="I409" s="73"/>
      <c r="J409" s="73"/>
      <c r="K409" s="74"/>
      <c r="L409" s="19">
        <f t="shared" si="47"/>
        <v>2</v>
      </c>
    </row>
    <row r="410" spans="1:12" ht="16.5" customHeight="1" x14ac:dyDescent="0.25">
      <c r="A410" s="157"/>
      <c r="B410" s="13"/>
      <c r="C410" s="70" t="s">
        <v>17</v>
      </c>
      <c r="D410" s="87" t="s">
        <v>18</v>
      </c>
      <c r="E410" s="72"/>
      <c r="F410" s="73"/>
      <c r="G410" s="73">
        <v>1</v>
      </c>
      <c r="H410" s="73"/>
      <c r="I410" s="73"/>
      <c r="J410" s="73"/>
      <c r="K410" s="74"/>
      <c r="L410" s="19">
        <f t="shared" si="47"/>
        <v>1</v>
      </c>
    </row>
    <row r="411" spans="1:12" ht="16.5" customHeight="1" x14ac:dyDescent="0.25">
      <c r="A411" s="157"/>
      <c r="B411" s="13"/>
      <c r="C411" s="70" t="s">
        <v>67</v>
      </c>
      <c r="D411" s="87" t="s">
        <v>68</v>
      </c>
      <c r="E411" s="72"/>
      <c r="F411" s="73"/>
      <c r="G411" s="73">
        <v>3</v>
      </c>
      <c r="H411" s="73"/>
      <c r="I411" s="73"/>
      <c r="J411" s="73"/>
      <c r="K411" s="74"/>
      <c r="L411" s="19">
        <f t="shared" si="47"/>
        <v>3</v>
      </c>
    </row>
    <row r="412" spans="1:12" ht="17.25" customHeight="1" x14ac:dyDescent="0.25">
      <c r="A412" s="157"/>
      <c r="B412" s="13"/>
      <c r="C412" s="70" t="s">
        <v>92</v>
      </c>
      <c r="D412" s="87" t="s">
        <v>93</v>
      </c>
      <c r="E412" s="72">
        <v>1</v>
      </c>
      <c r="F412" s="73"/>
      <c r="G412" s="73"/>
      <c r="H412" s="73"/>
      <c r="I412" s="73"/>
      <c r="J412" s="73"/>
      <c r="K412" s="74"/>
      <c r="L412" s="19">
        <f t="shared" si="47"/>
        <v>1</v>
      </c>
    </row>
    <row r="413" spans="1:12" ht="16.5" customHeight="1" x14ac:dyDescent="0.25">
      <c r="A413" s="157"/>
      <c r="B413" s="13"/>
      <c r="C413" s="70" t="s">
        <v>77</v>
      </c>
      <c r="D413" s="87" t="s">
        <v>78</v>
      </c>
      <c r="E413" s="72"/>
      <c r="F413" s="73"/>
      <c r="G413" s="73"/>
      <c r="H413" s="73"/>
      <c r="I413" s="73"/>
      <c r="J413" s="73">
        <v>1</v>
      </c>
      <c r="K413" s="74"/>
      <c r="L413" s="19">
        <f t="shared" si="47"/>
        <v>1</v>
      </c>
    </row>
    <row r="414" spans="1:12" ht="16.5" customHeight="1" x14ac:dyDescent="0.25">
      <c r="A414" s="159"/>
      <c r="B414" s="21"/>
      <c r="C414" s="22"/>
      <c r="D414" s="35"/>
      <c r="E414" s="32"/>
      <c r="F414" s="81"/>
      <c r="G414" s="81"/>
      <c r="H414" s="81"/>
      <c r="I414" s="81"/>
      <c r="J414" s="81"/>
      <c r="K414" s="82"/>
      <c r="L414" s="27">
        <f>SUM(L407:L413)</f>
        <v>12</v>
      </c>
    </row>
    <row r="415" spans="1:12" ht="18" customHeight="1" x14ac:dyDescent="0.25">
      <c r="A415" s="511">
        <v>77</v>
      </c>
      <c r="B415" s="513" t="s">
        <v>285</v>
      </c>
      <c r="C415" s="48" t="s">
        <v>87</v>
      </c>
      <c r="D415" s="33" t="s">
        <v>88</v>
      </c>
      <c r="E415" s="16"/>
      <c r="F415" s="83"/>
      <c r="G415" s="83">
        <v>2</v>
      </c>
      <c r="H415" s="83">
        <v>1</v>
      </c>
      <c r="I415" s="83"/>
      <c r="J415" s="83"/>
      <c r="K415" s="84"/>
      <c r="L415" s="19">
        <f t="shared" ref="L415:L433" si="48">SUM(E415:K415)</f>
        <v>3</v>
      </c>
    </row>
    <row r="416" spans="1:12" ht="17.25" customHeight="1" x14ac:dyDescent="0.25">
      <c r="A416" s="512"/>
      <c r="B416" s="513"/>
      <c r="C416" s="76" t="s">
        <v>10</v>
      </c>
      <c r="D416" s="77" t="s">
        <v>11</v>
      </c>
      <c r="E416" s="78"/>
      <c r="F416" s="79"/>
      <c r="G416" s="79"/>
      <c r="H416" s="79"/>
      <c r="I416" s="79"/>
      <c r="J416" s="79"/>
      <c r="K416" s="80">
        <v>3</v>
      </c>
      <c r="L416" s="75">
        <f t="shared" si="48"/>
        <v>3</v>
      </c>
    </row>
    <row r="417" spans="1:12" ht="17.25" customHeight="1" x14ac:dyDescent="0.25">
      <c r="A417" s="512"/>
      <c r="B417" s="513"/>
      <c r="C417" s="76" t="s">
        <v>212</v>
      </c>
      <c r="D417" s="77" t="s">
        <v>213</v>
      </c>
      <c r="E417" s="78"/>
      <c r="F417" s="79"/>
      <c r="G417" s="79"/>
      <c r="H417" s="79"/>
      <c r="I417" s="79"/>
      <c r="J417" s="79"/>
      <c r="K417" s="80">
        <v>1</v>
      </c>
      <c r="L417" s="75">
        <f t="shared" si="48"/>
        <v>1</v>
      </c>
    </row>
    <row r="418" spans="1:12" ht="17.25" customHeight="1" x14ac:dyDescent="0.25">
      <c r="A418" s="512"/>
      <c r="B418" s="513"/>
      <c r="C418" s="76" t="s">
        <v>52</v>
      </c>
      <c r="D418" s="77" t="s">
        <v>53</v>
      </c>
      <c r="E418" s="78"/>
      <c r="F418" s="79"/>
      <c r="G418" s="79"/>
      <c r="H418" s="79">
        <v>1</v>
      </c>
      <c r="I418" s="79"/>
      <c r="J418" s="79"/>
      <c r="K418" s="80"/>
      <c r="L418" s="75">
        <f t="shared" si="48"/>
        <v>1</v>
      </c>
    </row>
    <row r="419" spans="1:12" ht="17.25" customHeight="1" x14ac:dyDescent="0.25">
      <c r="A419" s="512"/>
      <c r="B419" s="513"/>
      <c r="C419" s="76" t="s">
        <v>33</v>
      </c>
      <c r="D419" s="77" t="s">
        <v>34</v>
      </c>
      <c r="E419" s="78"/>
      <c r="F419" s="79"/>
      <c r="G419" s="79">
        <v>10</v>
      </c>
      <c r="H419" s="79">
        <v>1</v>
      </c>
      <c r="I419" s="79">
        <v>3</v>
      </c>
      <c r="J419" s="79"/>
      <c r="K419" s="80"/>
      <c r="L419" s="75">
        <f t="shared" si="48"/>
        <v>14</v>
      </c>
    </row>
    <row r="420" spans="1:12" ht="17.25" customHeight="1" x14ac:dyDescent="0.25">
      <c r="A420" s="512"/>
      <c r="B420" s="513"/>
      <c r="C420" s="76" t="s">
        <v>31</v>
      </c>
      <c r="D420" s="77" t="s">
        <v>32</v>
      </c>
      <c r="E420" s="78"/>
      <c r="F420" s="79"/>
      <c r="G420" s="79"/>
      <c r="H420" s="79"/>
      <c r="I420" s="79"/>
      <c r="J420" s="79">
        <v>1</v>
      </c>
      <c r="K420" s="80"/>
      <c r="L420" s="75">
        <f t="shared" si="48"/>
        <v>1</v>
      </c>
    </row>
    <row r="421" spans="1:12" ht="17.25" customHeight="1" x14ac:dyDescent="0.25">
      <c r="A421" s="512"/>
      <c r="B421" s="513"/>
      <c r="C421" s="76" t="s">
        <v>153</v>
      </c>
      <c r="D421" s="77" t="s">
        <v>154</v>
      </c>
      <c r="E421" s="78"/>
      <c r="F421" s="79"/>
      <c r="G421" s="79"/>
      <c r="H421" s="79"/>
      <c r="I421" s="79"/>
      <c r="J421" s="79"/>
      <c r="K421" s="80">
        <v>1</v>
      </c>
      <c r="L421" s="75">
        <f t="shared" si="48"/>
        <v>1</v>
      </c>
    </row>
    <row r="422" spans="1:12" ht="17.25" customHeight="1" x14ac:dyDescent="0.25">
      <c r="A422" s="512"/>
      <c r="B422" s="513"/>
      <c r="C422" s="76" t="s">
        <v>150</v>
      </c>
      <c r="D422" s="77" t="s">
        <v>151</v>
      </c>
      <c r="E422" s="78"/>
      <c r="F422" s="79"/>
      <c r="G422" s="79"/>
      <c r="H422" s="79"/>
      <c r="I422" s="79"/>
      <c r="J422" s="79">
        <v>1</v>
      </c>
      <c r="K422" s="80"/>
      <c r="L422" s="75">
        <f t="shared" si="48"/>
        <v>1</v>
      </c>
    </row>
    <row r="423" spans="1:12" ht="17.25" customHeight="1" x14ac:dyDescent="0.25">
      <c r="A423" s="512"/>
      <c r="B423" s="513"/>
      <c r="C423" s="76" t="s">
        <v>75</v>
      </c>
      <c r="D423" s="77" t="s">
        <v>76</v>
      </c>
      <c r="E423" s="78"/>
      <c r="F423" s="79"/>
      <c r="G423" s="79"/>
      <c r="H423" s="79"/>
      <c r="I423" s="79"/>
      <c r="J423" s="79">
        <v>3</v>
      </c>
      <c r="K423" s="80">
        <v>1</v>
      </c>
      <c r="L423" s="75">
        <f t="shared" si="48"/>
        <v>4</v>
      </c>
    </row>
    <row r="424" spans="1:12" ht="17.25" customHeight="1" x14ac:dyDescent="0.25">
      <c r="A424" s="512"/>
      <c r="B424" s="513"/>
      <c r="C424" s="76" t="s">
        <v>60</v>
      </c>
      <c r="D424" s="77" t="s">
        <v>61</v>
      </c>
      <c r="E424" s="78"/>
      <c r="F424" s="79">
        <v>1</v>
      </c>
      <c r="G424" s="79">
        <v>2</v>
      </c>
      <c r="H424" s="79">
        <v>1</v>
      </c>
      <c r="I424" s="79">
        <v>1</v>
      </c>
      <c r="J424" s="79"/>
      <c r="K424" s="80"/>
      <c r="L424" s="75">
        <f t="shared" si="48"/>
        <v>5</v>
      </c>
    </row>
    <row r="425" spans="1:12" ht="17.25" customHeight="1" x14ac:dyDescent="0.25">
      <c r="A425" s="512"/>
      <c r="B425" s="513"/>
      <c r="C425" s="76" t="s">
        <v>77</v>
      </c>
      <c r="D425" s="77" t="s">
        <v>78</v>
      </c>
      <c r="E425" s="78"/>
      <c r="F425" s="79"/>
      <c r="G425" s="79"/>
      <c r="H425" s="79"/>
      <c r="I425" s="79"/>
      <c r="J425" s="79">
        <v>1</v>
      </c>
      <c r="K425" s="80">
        <v>1</v>
      </c>
      <c r="L425" s="75">
        <f t="shared" si="48"/>
        <v>2</v>
      </c>
    </row>
    <row r="426" spans="1:12" ht="17.25" customHeight="1" x14ac:dyDescent="0.25">
      <c r="A426" s="512"/>
      <c r="B426" s="513"/>
      <c r="C426" s="76" t="s">
        <v>67</v>
      </c>
      <c r="D426" s="77" t="s">
        <v>68</v>
      </c>
      <c r="E426" s="78"/>
      <c r="F426" s="79"/>
      <c r="G426" s="79"/>
      <c r="H426" s="79">
        <v>1</v>
      </c>
      <c r="I426" s="79"/>
      <c r="J426" s="79"/>
      <c r="K426" s="80"/>
      <c r="L426" s="75">
        <f t="shared" si="48"/>
        <v>1</v>
      </c>
    </row>
    <row r="427" spans="1:12" ht="17.25" customHeight="1" x14ac:dyDescent="0.25">
      <c r="A427" s="512"/>
      <c r="B427" s="513"/>
      <c r="C427" s="76" t="s">
        <v>251</v>
      </c>
      <c r="D427" s="77" t="s">
        <v>136</v>
      </c>
      <c r="E427" s="78"/>
      <c r="F427" s="79"/>
      <c r="G427" s="79"/>
      <c r="H427" s="79"/>
      <c r="I427" s="79"/>
      <c r="J427" s="79"/>
      <c r="K427" s="80">
        <v>1</v>
      </c>
      <c r="L427" s="75">
        <f t="shared" si="48"/>
        <v>1</v>
      </c>
    </row>
    <row r="428" spans="1:12" ht="17.25" customHeight="1" x14ac:dyDescent="0.25">
      <c r="A428" s="512"/>
      <c r="B428" s="513"/>
      <c r="C428" s="76" t="s">
        <v>17</v>
      </c>
      <c r="D428" s="77" t="s">
        <v>18</v>
      </c>
      <c r="E428" s="78"/>
      <c r="F428" s="79"/>
      <c r="G428" s="79">
        <v>2</v>
      </c>
      <c r="H428" s="79">
        <v>1</v>
      </c>
      <c r="I428" s="79"/>
      <c r="J428" s="79"/>
      <c r="K428" s="80"/>
      <c r="L428" s="75">
        <f t="shared" si="48"/>
        <v>3</v>
      </c>
    </row>
    <row r="429" spans="1:12" ht="17.25" customHeight="1" x14ac:dyDescent="0.25">
      <c r="A429" s="512"/>
      <c r="B429" s="513"/>
      <c r="C429" s="76" t="s">
        <v>197</v>
      </c>
      <c r="D429" s="77" t="s">
        <v>49</v>
      </c>
      <c r="E429" s="78"/>
      <c r="F429" s="79"/>
      <c r="G429" s="79">
        <v>1</v>
      </c>
      <c r="H429" s="79"/>
      <c r="I429" s="79"/>
      <c r="J429" s="79"/>
      <c r="K429" s="80"/>
      <c r="L429" s="75">
        <f t="shared" si="48"/>
        <v>1</v>
      </c>
    </row>
    <row r="430" spans="1:12" ht="17.25" customHeight="1" x14ac:dyDescent="0.25">
      <c r="A430" s="512"/>
      <c r="B430" s="513"/>
      <c r="C430" s="76" t="s">
        <v>286</v>
      </c>
      <c r="D430" s="77" t="s">
        <v>42</v>
      </c>
      <c r="E430" s="78"/>
      <c r="F430" s="79"/>
      <c r="G430" s="79">
        <v>2</v>
      </c>
      <c r="H430" s="79">
        <v>1</v>
      </c>
      <c r="I430" s="79"/>
      <c r="J430" s="79"/>
      <c r="K430" s="80"/>
      <c r="L430" s="75">
        <f t="shared" si="48"/>
        <v>3</v>
      </c>
    </row>
    <row r="431" spans="1:12" ht="17.25" customHeight="1" x14ac:dyDescent="0.25">
      <c r="A431" s="512"/>
      <c r="B431" s="513"/>
      <c r="C431" s="76" t="s">
        <v>132</v>
      </c>
      <c r="D431" s="77" t="s">
        <v>133</v>
      </c>
      <c r="E431" s="78"/>
      <c r="F431" s="79">
        <v>2</v>
      </c>
      <c r="G431" s="79"/>
      <c r="H431" s="79"/>
      <c r="I431" s="79"/>
      <c r="J431" s="79"/>
      <c r="K431" s="80"/>
      <c r="L431" s="75">
        <f t="shared" si="48"/>
        <v>2</v>
      </c>
    </row>
    <row r="432" spans="1:12" ht="17.25" customHeight="1" x14ac:dyDescent="0.25">
      <c r="A432" s="512"/>
      <c r="B432" s="513"/>
      <c r="C432" s="76" t="s">
        <v>114</v>
      </c>
      <c r="D432" s="77" t="s">
        <v>115</v>
      </c>
      <c r="E432" s="78"/>
      <c r="F432" s="79"/>
      <c r="G432" s="79">
        <v>1</v>
      </c>
      <c r="H432" s="79"/>
      <c r="I432" s="79"/>
      <c r="J432" s="79"/>
      <c r="K432" s="80"/>
      <c r="L432" s="75">
        <f t="shared" si="48"/>
        <v>1</v>
      </c>
    </row>
    <row r="433" spans="1:12" ht="17.25" customHeight="1" x14ac:dyDescent="0.25">
      <c r="A433" s="512"/>
      <c r="B433" s="513"/>
      <c r="C433" s="76" t="s">
        <v>287</v>
      </c>
      <c r="D433" s="77" t="s">
        <v>288</v>
      </c>
      <c r="E433" s="78"/>
      <c r="F433" s="79"/>
      <c r="G433" s="79">
        <v>2</v>
      </c>
      <c r="H433" s="79"/>
      <c r="I433" s="79"/>
      <c r="J433" s="79"/>
      <c r="K433" s="80"/>
      <c r="L433" s="75">
        <f t="shared" si="48"/>
        <v>2</v>
      </c>
    </row>
    <row r="434" spans="1:12" ht="17.25" customHeight="1" x14ac:dyDescent="0.25">
      <c r="A434" s="521"/>
      <c r="B434" s="513"/>
      <c r="C434" s="76"/>
      <c r="D434" s="77"/>
      <c r="E434" s="78"/>
      <c r="F434" s="79"/>
      <c r="G434" s="79"/>
      <c r="H434" s="79"/>
      <c r="I434" s="79"/>
      <c r="J434" s="79"/>
      <c r="K434" s="80"/>
      <c r="L434" s="91">
        <f>SUM(L415:L433)</f>
        <v>50</v>
      </c>
    </row>
    <row r="435" spans="1:12" ht="17.25" customHeight="1" x14ac:dyDescent="0.25">
      <c r="A435" s="226">
        <v>78</v>
      </c>
      <c r="B435" s="227" t="s">
        <v>289</v>
      </c>
      <c r="C435" s="228" t="s">
        <v>46</v>
      </c>
      <c r="D435" s="206" t="s">
        <v>47</v>
      </c>
      <c r="E435" s="40">
        <v>3</v>
      </c>
      <c r="F435" s="92"/>
      <c r="G435" s="92">
        <v>1</v>
      </c>
      <c r="H435" s="92">
        <v>1</v>
      </c>
      <c r="I435" s="92"/>
      <c r="J435" s="92"/>
      <c r="K435" s="229"/>
      <c r="L435" s="109">
        <f t="shared" ref="L435:L437" si="49">SUM(E435:K435)</f>
        <v>5</v>
      </c>
    </row>
    <row r="436" spans="1:12" ht="17.25" customHeight="1" x14ac:dyDescent="0.25">
      <c r="A436" s="230"/>
      <c r="B436" s="231"/>
      <c r="C436" s="232" t="s">
        <v>44</v>
      </c>
      <c r="D436" s="233" t="s">
        <v>45</v>
      </c>
      <c r="E436" s="16">
        <v>9</v>
      </c>
      <c r="F436" s="83"/>
      <c r="G436" s="83"/>
      <c r="H436" s="83"/>
      <c r="I436" s="83"/>
      <c r="J436" s="83"/>
      <c r="K436" s="234"/>
      <c r="L436" s="125">
        <f t="shared" si="49"/>
        <v>9</v>
      </c>
    </row>
    <row r="437" spans="1:12" ht="17.25" customHeight="1" x14ac:dyDescent="0.25">
      <c r="A437" s="230"/>
      <c r="B437" s="231"/>
      <c r="C437" s="235" t="s">
        <v>52</v>
      </c>
      <c r="D437" s="236" t="s">
        <v>53</v>
      </c>
      <c r="E437" s="72"/>
      <c r="F437" s="73"/>
      <c r="G437" s="73"/>
      <c r="H437" s="73">
        <v>2</v>
      </c>
      <c r="I437" s="73"/>
      <c r="J437" s="73"/>
      <c r="K437" s="199"/>
      <c r="L437" s="125">
        <f t="shared" si="49"/>
        <v>2</v>
      </c>
    </row>
    <row r="438" spans="1:12" ht="17.25" customHeight="1" x14ac:dyDescent="0.25">
      <c r="A438" s="230"/>
      <c r="B438" s="231"/>
      <c r="C438" s="237"/>
      <c r="D438" s="126"/>
      <c r="E438" s="78"/>
      <c r="F438" s="79"/>
      <c r="G438" s="79"/>
      <c r="H438" s="79"/>
      <c r="I438" s="79"/>
      <c r="J438" s="79"/>
      <c r="K438" s="238"/>
      <c r="L438" s="239">
        <f>SUM(L435:L437)</f>
        <v>16</v>
      </c>
    </row>
    <row r="439" spans="1:12" ht="17.25" customHeight="1" x14ac:dyDescent="0.25">
      <c r="A439" s="535">
        <v>79</v>
      </c>
      <c r="B439" s="522" t="s">
        <v>290</v>
      </c>
      <c r="C439" s="88" t="s">
        <v>17</v>
      </c>
      <c r="D439" s="102" t="s">
        <v>18</v>
      </c>
      <c r="E439" s="103"/>
      <c r="F439" s="104"/>
      <c r="G439" s="104">
        <v>2</v>
      </c>
      <c r="H439" s="104">
        <v>2</v>
      </c>
      <c r="I439" s="104"/>
      <c r="J439" s="104"/>
      <c r="K439" s="105"/>
      <c r="L439" s="43">
        <f t="shared" ref="L439:L443" si="50">SUM(E439:K439)</f>
        <v>4</v>
      </c>
    </row>
    <row r="440" spans="1:12" ht="17.25" customHeight="1" x14ac:dyDescent="0.25">
      <c r="A440" s="512"/>
      <c r="B440" s="513"/>
      <c r="C440" s="76" t="s">
        <v>164</v>
      </c>
      <c r="D440" s="77" t="s">
        <v>40</v>
      </c>
      <c r="E440" s="78"/>
      <c r="F440" s="79"/>
      <c r="G440" s="79">
        <v>1</v>
      </c>
      <c r="H440" s="79">
        <v>3</v>
      </c>
      <c r="I440" s="79"/>
      <c r="J440" s="79"/>
      <c r="K440" s="80"/>
      <c r="L440" s="75">
        <f t="shared" si="50"/>
        <v>4</v>
      </c>
    </row>
    <row r="441" spans="1:12" ht="17.25" customHeight="1" x14ac:dyDescent="0.25">
      <c r="A441" s="512"/>
      <c r="B441" s="513"/>
      <c r="C441" s="76" t="s">
        <v>291</v>
      </c>
      <c r="D441" s="77" t="s">
        <v>59</v>
      </c>
      <c r="E441" s="78"/>
      <c r="F441" s="79"/>
      <c r="G441" s="79"/>
      <c r="H441" s="79">
        <v>2</v>
      </c>
      <c r="I441" s="79"/>
      <c r="J441" s="79"/>
      <c r="K441" s="80"/>
      <c r="L441" s="75">
        <f t="shared" si="50"/>
        <v>2</v>
      </c>
    </row>
    <row r="442" spans="1:12" ht="17.25" customHeight="1" x14ac:dyDescent="0.25">
      <c r="A442" s="512"/>
      <c r="B442" s="513"/>
      <c r="C442" s="76" t="s">
        <v>81</v>
      </c>
      <c r="D442" s="77" t="s">
        <v>82</v>
      </c>
      <c r="E442" s="78"/>
      <c r="F442" s="79">
        <v>2</v>
      </c>
      <c r="G442" s="79">
        <v>2</v>
      </c>
      <c r="H442" s="79"/>
      <c r="I442" s="79"/>
      <c r="J442" s="79"/>
      <c r="K442" s="80"/>
      <c r="L442" s="75">
        <f t="shared" si="50"/>
        <v>4</v>
      </c>
    </row>
    <row r="443" spans="1:12" ht="17.25" customHeight="1" x14ac:dyDescent="0.25">
      <c r="A443" s="512"/>
      <c r="B443" s="513"/>
      <c r="C443" s="76" t="s">
        <v>79</v>
      </c>
      <c r="D443" s="77" t="s">
        <v>80</v>
      </c>
      <c r="E443" s="78"/>
      <c r="F443" s="79">
        <v>1</v>
      </c>
      <c r="G443" s="79"/>
      <c r="H443" s="79"/>
      <c r="I443" s="79"/>
      <c r="J443" s="79"/>
      <c r="K443" s="80"/>
      <c r="L443" s="75">
        <f t="shared" si="50"/>
        <v>1</v>
      </c>
    </row>
    <row r="444" spans="1:12" ht="17.25" customHeight="1" x14ac:dyDescent="0.25">
      <c r="A444" s="517"/>
      <c r="B444" s="514"/>
      <c r="C444" s="22"/>
      <c r="D444" s="35"/>
      <c r="E444" s="32"/>
      <c r="F444" s="81"/>
      <c r="G444" s="81"/>
      <c r="H444" s="81"/>
      <c r="I444" s="81"/>
      <c r="J444" s="81"/>
      <c r="K444" s="82"/>
      <c r="L444" s="27">
        <f>SUM(L439:L443)</f>
        <v>15</v>
      </c>
    </row>
    <row r="445" spans="1:12" ht="17.25" customHeight="1" x14ac:dyDescent="0.25">
      <c r="A445" s="12"/>
      <c r="B445" s="240" t="s">
        <v>292</v>
      </c>
      <c r="C445" s="241" t="s">
        <v>293</v>
      </c>
      <c r="D445" s="15" t="s">
        <v>18</v>
      </c>
      <c r="E445" s="28"/>
      <c r="F445" s="68"/>
      <c r="G445" s="68"/>
      <c r="H445" s="68">
        <v>2</v>
      </c>
      <c r="I445" s="68"/>
      <c r="J445" s="68"/>
      <c r="K445" s="69"/>
      <c r="L445" s="242">
        <f t="shared" ref="L445:L446" si="51">SUM(E445:K445)</f>
        <v>2</v>
      </c>
    </row>
    <row r="446" spans="1:12" ht="17.25" customHeight="1" x14ac:dyDescent="0.25">
      <c r="A446" s="12">
        <v>80</v>
      </c>
      <c r="B446" s="243"/>
      <c r="C446" s="244" t="s">
        <v>244</v>
      </c>
      <c r="D446" s="87" t="s">
        <v>136</v>
      </c>
      <c r="E446" s="72"/>
      <c r="F446" s="73"/>
      <c r="G446" s="73"/>
      <c r="H446" s="73"/>
      <c r="I446" s="73"/>
      <c r="J446" s="73">
        <v>5</v>
      </c>
      <c r="K446" s="74"/>
      <c r="L446" s="245">
        <f t="shared" si="51"/>
        <v>5</v>
      </c>
    </row>
    <row r="447" spans="1:12" ht="17.25" customHeight="1" x14ac:dyDescent="0.25">
      <c r="A447" s="47"/>
      <c r="B447" s="246"/>
      <c r="C447" s="247"/>
      <c r="D447" s="248"/>
      <c r="E447" s="32"/>
      <c r="F447" s="81"/>
      <c r="G447" s="81"/>
      <c r="H447" s="81"/>
      <c r="I447" s="81"/>
      <c r="J447" s="81"/>
      <c r="K447" s="82"/>
      <c r="L447" s="27">
        <f>SUM(L445:L446)</f>
        <v>7</v>
      </c>
    </row>
    <row r="448" spans="1:12" ht="17.25" customHeight="1" x14ac:dyDescent="0.25">
      <c r="A448" s="511">
        <v>81</v>
      </c>
      <c r="B448" s="13" t="s">
        <v>294</v>
      </c>
      <c r="C448" s="48" t="s">
        <v>46</v>
      </c>
      <c r="D448" s="33" t="s">
        <v>47</v>
      </c>
      <c r="E448" s="16"/>
      <c r="F448" s="83"/>
      <c r="G448" s="83">
        <v>2</v>
      </c>
      <c r="H448" s="83">
        <v>2</v>
      </c>
      <c r="I448" s="83"/>
      <c r="J448" s="83"/>
      <c r="K448" s="84"/>
      <c r="L448" s="94">
        <f t="shared" ref="L448:L451" si="52">SUM(E448:K448)</f>
        <v>4</v>
      </c>
    </row>
    <row r="449" spans="1:12" ht="17.25" customHeight="1" x14ac:dyDescent="0.25">
      <c r="A449" s="512"/>
      <c r="B449" s="13"/>
      <c r="C449" s="76" t="s">
        <v>209</v>
      </c>
      <c r="D449" s="77" t="s">
        <v>210</v>
      </c>
      <c r="E449" s="78"/>
      <c r="F449" s="79"/>
      <c r="G449" s="79"/>
      <c r="H449" s="79"/>
      <c r="I449" s="79"/>
      <c r="J449" s="79">
        <v>2</v>
      </c>
      <c r="K449" s="80">
        <v>2</v>
      </c>
      <c r="L449" s="75">
        <f t="shared" si="52"/>
        <v>4</v>
      </c>
    </row>
    <row r="450" spans="1:12" ht="17.25" customHeight="1" x14ac:dyDescent="0.25">
      <c r="A450" s="512"/>
      <c r="B450" s="13"/>
      <c r="C450" s="76" t="s">
        <v>44</v>
      </c>
      <c r="D450" s="77" t="s">
        <v>45</v>
      </c>
      <c r="E450" s="78"/>
      <c r="F450" s="79">
        <v>4</v>
      </c>
      <c r="G450" s="79">
        <v>2</v>
      </c>
      <c r="H450" s="79">
        <v>2</v>
      </c>
      <c r="I450" s="79"/>
      <c r="J450" s="79"/>
      <c r="K450" s="80"/>
      <c r="L450" s="75">
        <f t="shared" si="52"/>
        <v>8</v>
      </c>
    </row>
    <row r="451" spans="1:12" ht="17.25" customHeight="1" x14ac:dyDescent="0.25">
      <c r="A451" s="512"/>
      <c r="B451" s="13"/>
      <c r="C451" s="76" t="s">
        <v>295</v>
      </c>
      <c r="D451" s="77" t="s">
        <v>296</v>
      </c>
      <c r="E451" s="78"/>
      <c r="F451" s="79"/>
      <c r="G451" s="79"/>
      <c r="H451" s="79"/>
      <c r="I451" s="79"/>
      <c r="J451" s="79">
        <v>2</v>
      </c>
      <c r="K451" s="80">
        <v>2</v>
      </c>
      <c r="L451" s="75">
        <f t="shared" si="52"/>
        <v>4</v>
      </c>
    </row>
    <row r="452" spans="1:12" ht="17.25" customHeight="1" x14ac:dyDescent="0.25">
      <c r="A452" s="517"/>
      <c r="B452" s="21"/>
      <c r="C452" s="22"/>
      <c r="D452" s="35"/>
      <c r="E452" s="32"/>
      <c r="F452" s="81"/>
      <c r="G452" s="81"/>
      <c r="H452" s="81"/>
      <c r="I452" s="81"/>
      <c r="J452" s="81"/>
      <c r="K452" s="82"/>
      <c r="L452" s="27">
        <f>SUM(L448:L451)</f>
        <v>20</v>
      </c>
    </row>
    <row r="453" spans="1:12" ht="17.25" customHeight="1" x14ac:dyDescent="0.25">
      <c r="A453" s="12">
        <v>82</v>
      </c>
      <c r="B453" s="538" t="s">
        <v>297</v>
      </c>
      <c r="C453" s="241" t="s">
        <v>193</v>
      </c>
      <c r="D453" s="15" t="s">
        <v>49</v>
      </c>
      <c r="E453" s="184"/>
      <c r="F453" s="29"/>
      <c r="G453" s="29">
        <v>2</v>
      </c>
      <c r="H453" s="29"/>
      <c r="I453" s="29"/>
      <c r="J453" s="29"/>
      <c r="K453" s="18"/>
      <c r="L453" s="242">
        <f t="shared" ref="L453:L454" si="53">SUM(E453:K453)</f>
        <v>2</v>
      </c>
    </row>
    <row r="454" spans="1:12" ht="17.25" customHeight="1" x14ac:dyDescent="0.25">
      <c r="A454" s="12"/>
      <c r="B454" s="538"/>
      <c r="C454" s="244" t="s">
        <v>298</v>
      </c>
      <c r="D454" s="87" t="s">
        <v>38</v>
      </c>
      <c r="E454" s="185"/>
      <c r="F454" s="186"/>
      <c r="G454" s="186"/>
      <c r="H454" s="186"/>
      <c r="I454" s="186"/>
      <c r="J454" s="186">
        <v>5</v>
      </c>
      <c r="K454" s="187"/>
      <c r="L454" s="245">
        <f t="shared" si="53"/>
        <v>5</v>
      </c>
    </row>
    <row r="455" spans="1:12" ht="17.25" customHeight="1" x14ac:dyDescent="0.25">
      <c r="A455" s="47"/>
      <c r="B455" s="539"/>
      <c r="C455" s="249"/>
      <c r="D455" s="35"/>
      <c r="E455" s="32"/>
      <c r="F455" s="81"/>
      <c r="G455" s="81"/>
      <c r="H455" s="81"/>
      <c r="I455" s="81"/>
      <c r="J455" s="81"/>
      <c r="K455" s="82"/>
      <c r="L455" s="27">
        <f>SUM(L453:L454)</f>
        <v>7</v>
      </c>
    </row>
    <row r="456" spans="1:12" ht="18" customHeight="1" x14ac:dyDescent="0.25">
      <c r="A456" s="511">
        <v>83</v>
      </c>
      <c r="B456" s="513" t="s">
        <v>299</v>
      </c>
      <c r="C456" s="14" t="s">
        <v>132</v>
      </c>
      <c r="D456" s="15" t="s">
        <v>133</v>
      </c>
      <c r="E456" s="28"/>
      <c r="F456" s="68">
        <v>30</v>
      </c>
      <c r="G456" s="68">
        <v>38</v>
      </c>
      <c r="H456" s="68">
        <v>36</v>
      </c>
      <c r="I456" s="68">
        <v>29</v>
      </c>
      <c r="J456" s="68"/>
      <c r="K456" s="69"/>
      <c r="L456" s="19">
        <f t="shared" ref="L456:L462" si="54">SUM(E456:K456)</f>
        <v>133</v>
      </c>
    </row>
    <row r="457" spans="1:12" ht="18" customHeight="1" x14ac:dyDescent="0.25">
      <c r="A457" s="512"/>
      <c r="B457" s="513"/>
      <c r="C457" s="70" t="s">
        <v>27</v>
      </c>
      <c r="D457" s="87" t="s">
        <v>28</v>
      </c>
      <c r="E457" s="72"/>
      <c r="F457" s="73">
        <v>15</v>
      </c>
      <c r="G457" s="73">
        <v>5</v>
      </c>
      <c r="H457" s="73"/>
      <c r="I457" s="73"/>
      <c r="J457" s="73"/>
      <c r="K457" s="74"/>
      <c r="L457" s="75">
        <f t="shared" si="54"/>
        <v>20</v>
      </c>
    </row>
    <row r="458" spans="1:12" ht="18" customHeight="1" x14ac:dyDescent="0.25">
      <c r="A458" s="512"/>
      <c r="B458" s="513"/>
      <c r="C458" s="70" t="s">
        <v>52</v>
      </c>
      <c r="D458" s="87" t="s">
        <v>53</v>
      </c>
      <c r="E458" s="72"/>
      <c r="F458" s="73"/>
      <c r="G458" s="73">
        <v>1</v>
      </c>
      <c r="H458" s="73">
        <v>2</v>
      </c>
      <c r="I458" s="73">
        <v>5</v>
      </c>
      <c r="J458" s="73"/>
      <c r="K458" s="74"/>
      <c r="L458" s="75">
        <f t="shared" si="54"/>
        <v>8</v>
      </c>
    </row>
    <row r="459" spans="1:12" ht="18" customHeight="1" x14ac:dyDescent="0.25">
      <c r="A459" s="512"/>
      <c r="B459" s="513"/>
      <c r="C459" s="70" t="s">
        <v>58</v>
      </c>
      <c r="D459" s="87" t="s">
        <v>59</v>
      </c>
      <c r="E459" s="72"/>
      <c r="F459" s="73"/>
      <c r="G459" s="73"/>
      <c r="H459" s="73">
        <v>1</v>
      </c>
      <c r="I459" s="73"/>
      <c r="J459" s="73"/>
      <c r="K459" s="74"/>
      <c r="L459" s="75">
        <f t="shared" si="54"/>
        <v>1</v>
      </c>
    </row>
    <row r="460" spans="1:12" ht="18" customHeight="1" x14ac:dyDescent="0.25">
      <c r="A460" s="512"/>
      <c r="B460" s="513"/>
      <c r="C460" s="70" t="s">
        <v>67</v>
      </c>
      <c r="D460" s="87" t="s">
        <v>68</v>
      </c>
      <c r="E460" s="72"/>
      <c r="F460" s="73"/>
      <c r="G460" s="73">
        <v>1</v>
      </c>
      <c r="H460" s="73">
        <v>2</v>
      </c>
      <c r="I460" s="73"/>
      <c r="J460" s="73"/>
      <c r="K460" s="74"/>
      <c r="L460" s="75">
        <f t="shared" si="54"/>
        <v>3</v>
      </c>
    </row>
    <row r="461" spans="1:12" ht="18" customHeight="1" x14ac:dyDescent="0.25">
      <c r="A461" s="512"/>
      <c r="B461" s="513"/>
      <c r="C461" s="70" t="s">
        <v>44</v>
      </c>
      <c r="D461" s="87" t="s">
        <v>45</v>
      </c>
      <c r="E461" s="72"/>
      <c r="F461" s="73"/>
      <c r="G461" s="73">
        <v>3</v>
      </c>
      <c r="H461" s="73"/>
      <c r="I461" s="73"/>
      <c r="J461" s="73"/>
      <c r="K461" s="74"/>
      <c r="L461" s="75">
        <f t="shared" si="54"/>
        <v>3</v>
      </c>
    </row>
    <row r="462" spans="1:12" ht="18" customHeight="1" x14ac:dyDescent="0.25">
      <c r="A462" s="512"/>
      <c r="B462" s="513"/>
      <c r="C462" s="70" t="s">
        <v>150</v>
      </c>
      <c r="D462" s="87" t="s">
        <v>151</v>
      </c>
      <c r="E462" s="72"/>
      <c r="F462" s="73"/>
      <c r="G462" s="73"/>
      <c r="H462" s="73"/>
      <c r="I462" s="73"/>
      <c r="J462" s="73">
        <v>1</v>
      </c>
      <c r="K462" s="74"/>
      <c r="L462" s="75">
        <f t="shared" si="54"/>
        <v>1</v>
      </c>
    </row>
    <row r="463" spans="1:12" ht="17.25" customHeight="1" x14ac:dyDescent="0.25">
      <c r="A463" s="517"/>
      <c r="B463" s="514"/>
      <c r="C463" s="22"/>
      <c r="D463" s="35"/>
      <c r="E463" s="32"/>
      <c r="F463" s="81"/>
      <c r="G463" s="81"/>
      <c r="H463" s="81"/>
      <c r="I463" s="81"/>
      <c r="J463" s="81"/>
      <c r="K463" s="82"/>
      <c r="L463" s="27">
        <f>SUM(L456:L462)</f>
        <v>169</v>
      </c>
    </row>
    <row r="464" spans="1:12" ht="16.5" customHeight="1" x14ac:dyDescent="0.25">
      <c r="A464" s="511">
        <v>84</v>
      </c>
      <c r="B464" s="522" t="s">
        <v>300</v>
      </c>
      <c r="C464" s="14" t="s">
        <v>177</v>
      </c>
      <c r="D464" s="15" t="s">
        <v>49</v>
      </c>
      <c r="E464" s="28"/>
      <c r="F464" s="68"/>
      <c r="G464" s="68"/>
      <c r="H464" s="68">
        <v>1</v>
      </c>
      <c r="I464" s="68"/>
      <c r="J464" s="68"/>
      <c r="K464" s="69"/>
      <c r="L464" s="19">
        <f t="shared" ref="L464:L477" si="55">SUM(E464:K464)</f>
        <v>1</v>
      </c>
    </row>
    <row r="465" spans="1:12" ht="16.5" customHeight="1" x14ac:dyDescent="0.25">
      <c r="A465" s="512"/>
      <c r="B465" s="513"/>
      <c r="C465" s="14" t="s">
        <v>301</v>
      </c>
      <c r="D465" s="15" t="s">
        <v>123</v>
      </c>
      <c r="E465" s="28"/>
      <c r="F465" s="68"/>
      <c r="G465" s="68"/>
      <c r="H465" s="68"/>
      <c r="I465" s="68"/>
      <c r="J465" s="68">
        <v>1</v>
      </c>
      <c r="K465" s="69">
        <v>1</v>
      </c>
      <c r="L465" s="19">
        <f t="shared" si="55"/>
        <v>2</v>
      </c>
    </row>
    <row r="466" spans="1:12" ht="16.5" customHeight="1" x14ac:dyDescent="0.25">
      <c r="A466" s="512"/>
      <c r="B466" s="513"/>
      <c r="C466" s="14" t="s">
        <v>302</v>
      </c>
      <c r="D466" s="15" t="s">
        <v>42</v>
      </c>
      <c r="E466" s="28"/>
      <c r="F466" s="68">
        <v>2</v>
      </c>
      <c r="G466" s="68"/>
      <c r="H466" s="68"/>
      <c r="I466" s="68"/>
      <c r="J466" s="68"/>
      <c r="K466" s="69"/>
      <c r="L466" s="19">
        <f t="shared" si="55"/>
        <v>2</v>
      </c>
    </row>
    <row r="467" spans="1:12" ht="16.5" customHeight="1" x14ac:dyDescent="0.25">
      <c r="A467" s="512"/>
      <c r="B467" s="513"/>
      <c r="C467" s="14" t="s">
        <v>249</v>
      </c>
      <c r="D467" s="250" t="s">
        <v>42</v>
      </c>
      <c r="E467" s="28"/>
      <c r="F467" s="68"/>
      <c r="G467" s="68">
        <v>1</v>
      </c>
      <c r="H467" s="68"/>
      <c r="I467" s="68"/>
      <c r="J467" s="68"/>
      <c r="K467" s="69"/>
      <c r="L467" s="19">
        <f t="shared" si="55"/>
        <v>1</v>
      </c>
    </row>
    <row r="468" spans="1:12" ht="16.5" customHeight="1" x14ac:dyDescent="0.25">
      <c r="A468" s="512"/>
      <c r="B468" s="513"/>
      <c r="C468" s="70" t="s">
        <v>250</v>
      </c>
      <c r="D468" s="87" t="s">
        <v>42</v>
      </c>
      <c r="E468" s="72"/>
      <c r="F468" s="73"/>
      <c r="G468" s="73">
        <v>2</v>
      </c>
      <c r="H468" s="73">
        <v>1</v>
      </c>
      <c r="I468" s="73"/>
      <c r="J468" s="73"/>
      <c r="K468" s="74"/>
      <c r="L468" s="19">
        <f t="shared" si="55"/>
        <v>3</v>
      </c>
    </row>
    <row r="469" spans="1:12" ht="16.5" customHeight="1" x14ac:dyDescent="0.25">
      <c r="A469" s="512"/>
      <c r="B469" s="513"/>
      <c r="C469" s="70" t="s">
        <v>158</v>
      </c>
      <c r="D469" s="87" t="s">
        <v>42</v>
      </c>
      <c r="E469" s="72"/>
      <c r="F469" s="73"/>
      <c r="G469" s="73">
        <v>1</v>
      </c>
      <c r="H469" s="73"/>
      <c r="I469" s="73"/>
      <c r="J469" s="73"/>
      <c r="K469" s="74"/>
      <c r="L469" s="19">
        <f t="shared" si="55"/>
        <v>1</v>
      </c>
    </row>
    <row r="470" spans="1:12" ht="15.75" customHeight="1" x14ac:dyDescent="0.25">
      <c r="A470" s="512"/>
      <c r="B470" s="513"/>
      <c r="C470" s="70" t="s">
        <v>46</v>
      </c>
      <c r="D470" s="87" t="s">
        <v>47</v>
      </c>
      <c r="E470" s="72"/>
      <c r="F470" s="73">
        <v>2</v>
      </c>
      <c r="G470" s="73">
        <v>1</v>
      </c>
      <c r="H470" s="73">
        <v>1</v>
      </c>
      <c r="I470" s="73"/>
      <c r="J470" s="73"/>
      <c r="K470" s="74"/>
      <c r="L470" s="19">
        <f t="shared" si="55"/>
        <v>4</v>
      </c>
    </row>
    <row r="471" spans="1:12" ht="15.75" customHeight="1" x14ac:dyDescent="0.25">
      <c r="A471" s="512"/>
      <c r="B471" s="513"/>
      <c r="C471" s="70" t="s">
        <v>209</v>
      </c>
      <c r="D471" s="236" t="s">
        <v>210</v>
      </c>
      <c r="E471" s="72"/>
      <c r="F471" s="73"/>
      <c r="G471" s="73"/>
      <c r="H471" s="73"/>
      <c r="I471" s="73"/>
      <c r="J471" s="73">
        <v>1</v>
      </c>
      <c r="K471" s="74"/>
      <c r="L471" s="19">
        <f t="shared" si="55"/>
        <v>1</v>
      </c>
    </row>
    <row r="472" spans="1:12" ht="15.75" customHeight="1" x14ac:dyDescent="0.25">
      <c r="A472" s="512"/>
      <c r="B472" s="513"/>
      <c r="C472" s="70" t="s">
        <v>108</v>
      </c>
      <c r="D472" s="87" t="s">
        <v>109</v>
      </c>
      <c r="E472" s="72"/>
      <c r="F472" s="73">
        <v>3</v>
      </c>
      <c r="G472" s="73">
        <v>3</v>
      </c>
      <c r="H472" s="73">
        <v>2</v>
      </c>
      <c r="I472" s="73"/>
      <c r="J472" s="73"/>
      <c r="K472" s="74"/>
      <c r="L472" s="19">
        <f t="shared" si="55"/>
        <v>8</v>
      </c>
    </row>
    <row r="473" spans="1:12" ht="15.75" customHeight="1" x14ac:dyDescent="0.25">
      <c r="A473" s="512"/>
      <c r="B473" s="513"/>
      <c r="C473" s="76" t="s">
        <v>106</v>
      </c>
      <c r="D473" s="236" t="s">
        <v>107</v>
      </c>
      <c r="E473" s="78"/>
      <c r="F473" s="79"/>
      <c r="G473" s="79"/>
      <c r="H473" s="79"/>
      <c r="I473" s="79"/>
      <c r="J473" s="79"/>
      <c r="K473" s="80">
        <v>1</v>
      </c>
      <c r="L473" s="19">
        <f t="shared" si="55"/>
        <v>1</v>
      </c>
    </row>
    <row r="474" spans="1:12" ht="15.75" customHeight="1" x14ac:dyDescent="0.25">
      <c r="A474" s="512"/>
      <c r="B474" s="513"/>
      <c r="C474" s="76" t="s">
        <v>27</v>
      </c>
      <c r="D474" s="77" t="s">
        <v>28</v>
      </c>
      <c r="E474" s="78"/>
      <c r="F474" s="79"/>
      <c r="G474" s="79">
        <v>1</v>
      </c>
      <c r="H474" s="79"/>
      <c r="I474" s="79"/>
      <c r="J474" s="79"/>
      <c r="K474" s="80"/>
      <c r="L474" s="19">
        <f t="shared" si="55"/>
        <v>1</v>
      </c>
    </row>
    <row r="475" spans="1:12" ht="16.5" customHeight="1" x14ac:dyDescent="0.25">
      <c r="A475" s="521"/>
      <c r="B475" s="513"/>
      <c r="C475" s="76"/>
      <c r="D475" s="77"/>
      <c r="E475" s="78"/>
      <c r="F475" s="79"/>
      <c r="G475" s="79"/>
      <c r="H475" s="79"/>
      <c r="I475" s="79"/>
      <c r="J475" s="79"/>
      <c r="K475" s="80"/>
      <c r="L475" s="91">
        <f>SUM(L464:L474)</f>
        <v>25</v>
      </c>
    </row>
    <row r="476" spans="1:12" ht="16.5" customHeight="1" x14ac:dyDescent="0.25">
      <c r="A476" s="154"/>
      <c r="B476" s="101" t="s">
        <v>303</v>
      </c>
      <c r="C476" s="38" t="s">
        <v>50</v>
      </c>
      <c r="D476" s="39" t="s">
        <v>51</v>
      </c>
      <c r="E476" s="40"/>
      <c r="F476" s="92"/>
      <c r="G476" s="92"/>
      <c r="H476" s="92"/>
      <c r="I476" s="92"/>
      <c r="J476" s="92">
        <v>6</v>
      </c>
      <c r="K476" s="93">
        <v>5</v>
      </c>
      <c r="L476" s="43">
        <f t="shared" si="55"/>
        <v>11</v>
      </c>
    </row>
    <row r="477" spans="1:12" ht="16.5" customHeight="1" x14ac:dyDescent="0.25">
      <c r="A477" s="157">
        <v>85</v>
      </c>
      <c r="B477" s="13"/>
      <c r="C477" s="70" t="s">
        <v>69</v>
      </c>
      <c r="D477" s="87" t="s">
        <v>70</v>
      </c>
      <c r="E477" s="72"/>
      <c r="F477" s="73">
        <v>10</v>
      </c>
      <c r="G477" s="73">
        <v>8</v>
      </c>
      <c r="H477" s="73">
        <v>9</v>
      </c>
      <c r="I477" s="73"/>
      <c r="J477" s="73"/>
      <c r="K477" s="74"/>
      <c r="L477" s="75">
        <f t="shared" si="55"/>
        <v>27</v>
      </c>
    </row>
    <row r="478" spans="1:12" ht="16.5" customHeight="1" x14ac:dyDescent="0.25">
      <c r="A478" s="157"/>
      <c r="B478" s="13"/>
      <c r="C478" s="76"/>
      <c r="D478" s="77"/>
      <c r="E478" s="78"/>
      <c r="F478" s="79"/>
      <c r="G478" s="79"/>
      <c r="H478" s="79"/>
      <c r="I478" s="79"/>
      <c r="J478" s="79"/>
      <c r="K478" s="80"/>
      <c r="L478" s="91">
        <f>SUM(L476:L477)</f>
        <v>38</v>
      </c>
    </row>
    <row r="479" spans="1:12" ht="16.5" customHeight="1" x14ac:dyDescent="0.25">
      <c r="A479" s="251">
        <v>86</v>
      </c>
      <c r="B479" s="101" t="s">
        <v>304</v>
      </c>
      <c r="C479" s="38" t="s">
        <v>98</v>
      </c>
      <c r="D479" s="39" t="s">
        <v>18</v>
      </c>
      <c r="E479" s="40"/>
      <c r="F479" s="92"/>
      <c r="G479" s="92"/>
      <c r="H479" s="92">
        <v>2</v>
      </c>
      <c r="I479" s="92"/>
      <c r="J479" s="92"/>
      <c r="K479" s="93"/>
      <c r="L479" s="94">
        <f t="shared" ref="L479:L480" si="56">SUM(E479:K479)</f>
        <v>2</v>
      </c>
    </row>
    <row r="480" spans="1:12" ht="16.5" customHeight="1" x14ac:dyDescent="0.25">
      <c r="A480" s="12"/>
      <c r="B480" s="13"/>
      <c r="C480" s="48" t="s">
        <v>305</v>
      </c>
      <c r="D480" s="33" t="s">
        <v>136</v>
      </c>
      <c r="E480" s="16"/>
      <c r="F480" s="83"/>
      <c r="G480" s="83"/>
      <c r="H480" s="83"/>
      <c r="I480" s="83"/>
      <c r="J480" s="83"/>
      <c r="K480" s="84">
        <v>2</v>
      </c>
      <c r="L480" s="75">
        <f t="shared" si="56"/>
        <v>2</v>
      </c>
    </row>
    <row r="481" spans="1:12" ht="16.5" customHeight="1" x14ac:dyDescent="0.25">
      <c r="A481" s="12"/>
      <c r="B481" s="13"/>
      <c r="C481" s="76"/>
      <c r="D481" s="77"/>
      <c r="E481" s="78"/>
      <c r="F481" s="79"/>
      <c r="G481" s="79"/>
      <c r="H481" s="79"/>
      <c r="I481" s="79"/>
      <c r="J481" s="79"/>
      <c r="K481" s="80"/>
      <c r="L481" s="239">
        <f>SUM(L479:L480)</f>
        <v>4</v>
      </c>
    </row>
    <row r="482" spans="1:12" ht="16.5" customHeight="1" x14ac:dyDescent="0.25">
      <c r="A482" s="535">
        <v>87</v>
      </c>
      <c r="B482" s="522" t="s">
        <v>306</v>
      </c>
      <c r="C482" s="38" t="s">
        <v>17</v>
      </c>
      <c r="D482" s="39" t="s">
        <v>18</v>
      </c>
      <c r="E482" s="40"/>
      <c r="F482" s="92"/>
      <c r="G482" s="92">
        <v>1</v>
      </c>
      <c r="H482" s="92"/>
      <c r="I482" s="92"/>
      <c r="J482" s="92"/>
      <c r="K482" s="93"/>
      <c r="L482" s="43">
        <f t="shared" ref="L482:L483" si="57">SUM(E482:K482)</f>
        <v>1</v>
      </c>
    </row>
    <row r="483" spans="1:12" ht="16.5" customHeight="1" x14ac:dyDescent="0.25">
      <c r="A483" s="511"/>
      <c r="B483" s="513"/>
      <c r="C483" s="48" t="s">
        <v>247</v>
      </c>
      <c r="D483" s="33" t="s">
        <v>42</v>
      </c>
      <c r="E483" s="16"/>
      <c r="F483" s="83">
        <v>1</v>
      </c>
      <c r="G483" s="83"/>
      <c r="H483" s="83"/>
      <c r="I483" s="83"/>
      <c r="J483" s="83"/>
      <c r="K483" s="84"/>
      <c r="L483" s="75">
        <f t="shared" si="57"/>
        <v>1</v>
      </c>
    </row>
    <row r="484" spans="1:12" ht="16.5" customHeight="1" x14ac:dyDescent="0.25">
      <c r="A484" s="512"/>
      <c r="B484" s="514"/>
      <c r="C484" s="22"/>
      <c r="D484" s="35"/>
      <c r="E484" s="32"/>
      <c r="F484" s="81"/>
      <c r="G484" s="81"/>
      <c r="H484" s="81"/>
      <c r="I484" s="81"/>
      <c r="J484" s="81"/>
      <c r="K484" s="82"/>
      <c r="L484" s="27">
        <f>SUM(L482:L483)</f>
        <v>2</v>
      </c>
    </row>
    <row r="485" spans="1:12" ht="16.5" customHeight="1" x14ac:dyDescent="0.25">
      <c r="A485" s="512">
        <v>88</v>
      </c>
      <c r="B485" s="522" t="s">
        <v>307</v>
      </c>
      <c r="C485" s="38" t="s">
        <v>35</v>
      </c>
      <c r="D485" s="39" t="s">
        <v>36</v>
      </c>
      <c r="E485" s="40"/>
      <c r="F485" s="92"/>
      <c r="G485" s="92">
        <v>2</v>
      </c>
      <c r="H485" s="92"/>
      <c r="I485" s="92"/>
      <c r="J485" s="92"/>
      <c r="K485" s="93"/>
      <c r="L485" s="43">
        <f t="shared" ref="L485:L487" si="58">SUM(E485:J485)</f>
        <v>2</v>
      </c>
    </row>
    <row r="486" spans="1:12" ht="16.5" customHeight="1" x14ac:dyDescent="0.25">
      <c r="A486" s="521"/>
      <c r="B486" s="513"/>
      <c r="C486" s="70" t="s">
        <v>308</v>
      </c>
      <c r="D486" s="87" t="s">
        <v>309</v>
      </c>
      <c r="E486" s="72"/>
      <c r="F486" s="73"/>
      <c r="G486" s="73">
        <v>2</v>
      </c>
      <c r="H486" s="73"/>
      <c r="I486" s="73"/>
      <c r="J486" s="73"/>
      <c r="K486" s="74"/>
      <c r="L486" s="75">
        <f t="shared" si="58"/>
        <v>2</v>
      </c>
    </row>
    <row r="487" spans="1:12" ht="16.5" customHeight="1" x14ac:dyDescent="0.25">
      <c r="A487" s="521"/>
      <c r="B487" s="513"/>
      <c r="C487" s="70" t="s">
        <v>77</v>
      </c>
      <c r="D487" s="87" t="s">
        <v>78</v>
      </c>
      <c r="E487" s="72"/>
      <c r="F487" s="73"/>
      <c r="G487" s="73"/>
      <c r="H487" s="73"/>
      <c r="I487" s="73"/>
      <c r="J487" s="73">
        <v>1</v>
      </c>
      <c r="K487" s="74"/>
      <c r="L487" s="75">
        <f t="shared" si="58"/>
        <v>1</v>
      </c>
    </row>
    <row r="488" spans="1:12" ht="16.5" customHeight="1" x14ac:dyDescent="0.25">
      <c r="A488" s="521"/>
      <c r="B488" s="513"/>
      <c r="C488" s="76"/>
      <c r="D488" s="77"/>
      <c r="E488" s="78"/>
      <c r="F488" s="79"/>
      <c r="G488" s="79"/>
      <c r="H488" s="79"/>
      <c r="I488" s="79"/>
      <c r="J488" s="79"/>
      <c r="K488" s="80"/>
      <c r="L488" s="91">
        <f>SUM(L485:L487)</f>
        <v>5</v>
      </c>
    </row>
    <row r="489" spans="1:12" ht="16.5" customHeight="1" x14ac:dyDescent="0.25">
      <c r="A489" s="251"/>
      <c r="B489" s="101" t="s">
        <v>310</v>
      </c>
      <c r="C489" s="252" t="s">
        <v>156</v>
      </c>
      <c r="D489" s="206" t="s">
        <v>63</v>
      </c>
      <c r="E489" s="253"/>
      <c r="F489" s="92">
        <v>4</v>
      </c>
      <c r="G489" s="92">
        <v>4</v>
      </c>
      <c r="H489" s="92"/>
      <c r="I489" s="92"/>
      <c r="J489" s="92"/>
      <c r="K489" s="93"/>
      <c r="L489" s="109">
        <f t="shared" ref="L489:L490" si="59">SUM(E489:J489)</f>
        <v>8</v>
      </c>
    </row>
    <row r="490" spans="1:12" ht="16.5" customHeight="1" x14ac:dyDescent="0.25">
      <c r="A490" s="12">
        <v>89</v>
      </c>
      <c r="B490" s="13"/>
      <c r="C490" s="205" t="s">
        <v>168</v>
      </c>
      <c r="D490" s="254" t="s">
        <v>117</v>
      </c>
      <c r="E490" s="255"/>
      <c r="F490" s="68"/>
      <c r="G490" s="68"/>
      <c r="H490" s="68">
        <v>2</v>
      </c>
      <c r="I490" s="68"/>
      <c r="J490" s="68"/>
      <c r="K490" s="69"/>
      <c r="L490" s="256">
        <f t="shared" si="59"/>
        <v>2</v>
      </c>
    </row>
    <row r="491" spans="1:12" ht="16.5" customHeight="1" x14ac:dyDescent="0.25">
      <c r="A491" s="12"/>
      <c r="B491" s="13"/>
      <c r="C491" s="257"/>
      <c r="D491" s="258"/>
      <c r="E491" s="259"/>
      <c r="F491" s="79"/>
      <c r="G491" s="79"/>
      <c r="H491" s="79"/>
      <c r="I491" s="79"/>
      <c r="J491" s="79"/>
      <c r="K491" s="238"/>
      <c r="L491" s="239">
        <f>SUM(L489:L490)</f>
        <v>10</v>
      </c>
    </row>
    <row r="492" spans="1:12" ht="16.5" customHeight="1" x14ac:dyDescent="0.25">
      <c r="A492" s="251">
        <v>90</v>
      </c>
      <c r="B492" s="101" t="s">
        <v>311</v>
      </c>
      <c r="C492" s="260" t="s">
        <v>312</v>
      </c>
      <c r="D492" s="261" t="s">
        <v>49</v>
      </c>
      <c r="E492" s="253"/>
      <c r="F492" s="92">
        <v>4</v>
      </c>
      <c r="G492" s="92">
        <v>4</v>
      </c>
      <c r="H492" s="92"/>
      <c r="I492" s="92"/>
      <c r="J492" s="92"/>
      <c r="K492" s="229"/>
      <c r="L492" s="109">
        <f>SUM(E492:J492)</f>
        <v>8</v>
      </c>
    </row>
    <row r="493" spans="1:12" ht="16.5" customHeight="1" x14ac:dyDescent="0.25">
      <c r="A493" s="12"/>
      <c r="B493" s="13"/>
      <c r="C493" s="257"/>
      <c r="D493" s="258"/>
      <c r="E493" s="259"/>
      <c r="F493" s="79"/>
      <c r="G493" s="79"/>
      <c r="H493" s="79"/>
      <c r="I493" s="79"/>
      <c r="J493" s="79"/>
      <c r="K493" s="238"/>
      <c r="L493" s="112">
        <f>SUM(L492)</f>
        <v>8</v>
      </c>
    </row>
    <row r="494" spans="1:12" ht="16.5" customHeight="1" x14ac:dyDescent="0.25">
      <c r="A494" s="251">
        <v>92</v>
      </c>
      <c r="B494" s="101" t="s">
        <v>313</v>
      </c>
      <c r="C494" s="262" t="s">
        <v>314</v>
      </c>
      <c r="D494" s="263" t="s">
        <v>42</v>
      </c>
      <c r="E494" s="253"/>
      <c r="F494" s="92">
        <v>2</v>
      </c>
      <c r="G494" s="92">
        <v>1</v>
      </c>
      <c r="H494" s="92"/>
      <c r="I494" s="92"/>
      <c r="J494" s="92"/>
      <c r="K494" s="229"/>
      <c r="L494" s="109">
        <f t="shared" ref="L494:L496" si="60">SUM(E494:J494)</f>
        <v>3</v>
      </c>
    </row>
    <row r="495" spans="1:12" ht="16.5" customHeight="1" x14ac:dyDescent="0.25">
      <c r="A495" s="12">
        <v>91</v>
      </c>
      <c r="B495" s="13"/>
      <c r="C495" s="264" t="s">
        <v>84</v>
      </c>
      <c r="D495" s="265" t="s">
        <v>49</v>
      </c>
      <c r="E495" s="266"/>
      <c r="F495" s="73">
        <v>8</v>
      </c>
      <c r="G495" s="73">
        <v>1</v>
      </c>
      <c r="H495" s="73"/>
      <c r="I495" s="73"/>
      <c r="J495" s="73"/>
      <c r="K495" s="199"/>
      <c r="L495" s="125">
        <f t="shared" si="60"/>
        <v>9</v>
      </c>
    </row>
    <row r="496" spans="1:12" ht="16.5" customHeight="1" x14ac:dyDescent="0.25">
      <c r="A496" s="12"/>
      <c r="B496" s="13"/>
      <c r="C496" s="257" t="s">
        <v>55</v>
      </c>
      <c r="D496" s="258" t="s">
        <v>56</v>
      </c>
      <c r="E496" s="259">
        <v>1</v>
      </c>
      <c r="F496" s="79"/>
      <c r="G496" s="79"/>
      <c r="H496" s="79"/>
      <c r="I496" s="79"/>
      <c r="J496" s="79"/>
      <c r="K496" s="238"/>
      <c r="L496" s="125">
        <f t="shared" si="60"/>
        <v>1</v>
      </c>
    </row>
    <row r="497" spans="1:28" ht="16.5" customHeight="1" x14ac:dyDescent="0.25">
      <c r="A497" s="12"/>
      <c r="B497" s="13"/>
      <c r="C497" s="257"/>
      <c r="D497" s="258"/>
      <c r="E497" s="259"/>
      <c r="F497" s="79"/>
      <c r="G497" s="79"/>
      <c r="H497" s="79"/>
      <c r="I497" s="79"/>
      <c r="J497" s="79"/>
      <c r="K497" s="238"/>
      <c r="L497" s="112">
        <f>SUM(L494:L496)</f>
        <v>13</v>
      </c>
    </row>
    <row r="498" spans="1:28" ht="17.25" customHeight="1" x14ac:dyDescent="0.25">
      <c r="A498" s="535">
        <v>92</v>
      </c>
      <c r="B498" s="522" t="s">
        <v>315</v>
      </c>
      <c r="C498" s="38" t="s">
        <v>206</v>
      </c>
      <c r="D498" s="39" t="s">
        <v>207</v>
      </c>
      <c r="E498" s="40"/>
      <c r="F498" s="92"/>
      <c r="G498" s="92"/>
      <c r="H498" s="92"/>
      <c r="I498" s="92"/>
      <c r="J498" s="92">
        <v>1</v>
      </c>
      <c r="K498" s="93"/>
      <c r="L498" s="43">
        <f t="shared" ref="L498:L514" si="61">SUM(E498:K498)</f>
        <v>1</v>
      </c>
    </row>
    <row r="499" spans="1:28" ht="17.25" customHeight="1" x14ac:dyDescent="0.25">
      <c r="A499" s="512"/>
      <c r="B499" s="513"/>
      <c r="C499" s="70" t="s">
        <v>190</v>
      </c>
      <c r="D499" s="87" t="s">
        <v>191</v>
      </c>
      <c r="E499" s="72"/>
      <c r="F499" s="73"/>
      <c r="G499" s="73"/>
      <c r="H499" s="73"/>
      <c r="I499" s="73"/>
      <c r="J499" s="73">
        <v>5</v>
      </c>
      <c r="K499" s="74">
        <v>4</v>
      </c>
      <c r="L499" s="75">
        <f t="shared" si="61"/>
        <v>9</v>
      </c>
    </row>
    <row r="500" spans="1:28" ht="17.25" customHeight="1" x14ac:dyDescent="0.25">
      <c r="A500" s="512"/>
      <c r="B500" s="513"/>
      <c r="C500" s="70" t="s">
        <v>73</v>
      </c>
      <c r="D500" s="87" t="s">
        <v>74</v>
      </c>
      <c r="E500" s="72"/>
      <c r="F500" s="73">
        <v>2</v>
      </c>
      <c r="G500" s="73">
        <v>2</v>
      </c>
      <c r="H500" s="73">
        <v>1</v>
      </c>
      <c r="I500" s="73"/>
      <c r="J500" s="73"/>
      <c r="K500" s="74"/>
      <c r="L500" s="75">
        <f t="shared" si="61"/>
        <v>5</v>
      </c>
    </row>
    <row r="501" spans="1:28" ht="17.25" customHeight="1" x14ac:dyDescent="0.25">
      <c r="A501" s="512"/>
      <c r="B501" s="513"/>
      <c r="C501" s="70" t="s">
        <v>67</v>
      </c>
      <c r="D501" s="87" t="s">
        <v>68</v>
      </c>
      <c r="E501" s="72"/>
      <c r="F501" s="73">
        <v>20</v>
      </c>
      <c r="G501" s="73">
        <v>2</v>
      </c>
      <c r="H501" s="73"/>
      <c r="I501" s="73"/>
      <c r="J501" s="73"/>
      <c r="K501" s="74"/>
      <c r="L501" s="75">
        <f t="shared" si="61"/>
        <v>22</v>
      </c>
    </row>
    <row r="502" spans="1:28" ht="17.25" customHeight="1" x14ac:dyDescent="0.25">
      <c r="A502" s="512"/>
      <c r="B502" s="513"/>
      <c r="C502" s="76" t="s">
        <v>27</v>
      </c>
      <c r="D502" s="77" t="s">
        <v>28</v>
      </c>
      <c r="E502" s="78"/>
      <c r="F502" s="79">
        <v>15</v>
      </c>
      <c r="G502" s="79">
        <v>5</v>
      </c>
      <c r="H502" s="79"/>
      <c r="I502" s="79"/>
      <c r="J502" s="79"/>
      <c r="K502" s="80"/>
      <c r="L502" s="75">
        <f t="shared" si="61"/>
        <v>20</v>
      </c>
    </row>
    <row r="503" spans="1:28" ht="17.25" customHeight="1" x14ac:dyDescent="0.25">
      <c r="A503" s="512"/>
      <c r="B503" s="513"/>
      <c r="C503" s="76" t="s">
        <v>150</v>
      </c>
      <c r="D503" s="77" t="s">
        <v>151</v>
      </c>
      <c r="E503" s="78"/>
      <c r="F503" s="79"/>
      <c r="G503" s="79"/>
      <c r="H503" s="79"/>
      <c r="I503" s="79"/>
      <c r="J503" s="79">
        <v>2</v>
      </c>
      <c r="K503" s="80"/>
      <c r="L503" s="75">
        <f t="shared" si="61"/>
        <v>2</v>
      </c>
    </row>
    <row r="504" spans="1:28" ht="17.25" customHeight="1" x14ac:dyDescent="0.25">
      <c r="A504" s="512"/>
      <c r="B504" s="513"/>
      <c r="C504" s="76" t="s">
        <v>10</v>
      </c>
      <c r="D504" s="77" t="s">
        <v>11</v>
      </c>
      <c r="E504" s="78"/>
      <c r="F504" s="79"/>
      <c r="G504" s="79"/>
      <c r="H504" s="79"/>
      <c r="I504" s="79"/>
      <c r="J504" s="79">
        <v>1</v>
      </c>
      <c r="K504" s="80"/>
      <c r="L504" s="75">
        <f t="shared" si="61"/>
        <v>1</v>
      </c>
    </row>
    <row r="505" spans="1:28" ht="17.25" customHeight="1" x14ac:dyDescent="0.25">
      <c r="A505" s="512"/>
      <c r="B505" s="513"/>
      <c r="C505" s="76" t="s">
        <v>175</v>
      </c>
      <c r="D505" s="77" t="s">
        <v>174</v>
      </c>
      <c r="E505" s="78"/>
      <c r="F505" s="79"/>
      <c r="G505" s="79"/>
      <c r="H505" s="79"/>
      <c r="I505" s="79"/>
      <c r="J505" s="79">
        <v>5</v>
      </c>
      <c r="K505" s="80">
        <v>4</v>
      </c>
      <c r="L505" s="75">
        <f t="shared" si="61"/>
        <v>9</v>
      </c>
    </row>
    <row r="506" spans="1:28" ht="17.25" customHeight="1" x14ac:dyDescent="0.25">
      <c r="A506" s="512"/>
      <c r="B506" s="513"/>
      <c r="C506" s="76" t="s">
        <v>85</v>
      </c>
      <c r="D506" s="77" t="s">
        <v>86</v>
      </c>
      <c r="E506" s="78"/>
      <c r="F506" s="79">
        <v>7</v>
      </c>
      <c r="G506" s="79">
        <v>5</v>
      </c>
      <c r="H506" s="79"/>
      <c r="I506" s="79"/>
      <c r="J506" s="79"/>
      <c r="K506" s="80"/>
      <c r="L506" s="75">
        <f t="shared" si="61"/>
        <v>12</v>
      </c>
    </row>
    <row r="507" spans="1:28" ht="17.25" customHeight="1" x14ac:dyDescent="0.25">
      <c r="A507" s="512"/>
      <c r="B507" s="513"/>
      <c r="C507" s="76" t="s">
        <v>212</v>
      </c>
      <c r="D507" s="77" t="s">
        <v>213</v>
      </c>
      <c r="E507" s="78"/>
      <c r="F507" s="79"/>
      <c r="G507" s="79"/>
      <c r="H507" s="79"/>
      <c r="I507" s="79"/>
      <c r="J507" s="79"/>
      <c r="K507" s="80">
        <v>5</v>
      </c>
      <c r="L507" s="75">
        <f t="shared" si="61"/>
        <v>5</v>
      </c>
    </row>
    <row r="508" spans="1:28" ht="17.25" customHeight="1" x14ac:dyDescent="0.25">
      <c r="A508" s="512"/>
      <c r="B508" s="513"/>
      <c r="C508" s="76" t="s">
        <v>265</v>
      </c>
      <c r="D508" s="77" t="s">
        <v>266</v>
      </c>
      <c r="E508" s="78"/>
      <c r="F508" s="79"/>
      <c r="G508" s="79">
        <v>5</v>
      </c>
      <c r="H508" s="79"/>
      <c r="I508" s="79"/>
      <c r="J508" s="79"/>
      <c r="K508" s="80"/>
      <c r="L508" s="75">
        <f t="shared" si="61"/>
        <v>5</v>
      </c>
    </row>
    <row r="509" spans="1:28" s="267" customFormat="1" ht="17.25" customHeight="1" x14ac:dyDescent="0.25">
      <c r="A509" s="512"/>
      <c r="B509" s="513"/>
      <c r="C509" s="76" t="s">
        <v>98</v>
      </c>
      <c r="D509" s="77" t="s">
        <v>18</v>
      </c>
      <c r="E509" s="78"/>
      <c r="F509" s="79"/>
      <c r="G509" s="79">
        <v>4</v>
      </c>
      <c r="H509" s="79">
        <v>4</v>
      </c>
      <c r="I509" s="79"/>
      <c r="J509" s="79"/>
      <c r="K509" s="80"/>
      <c r="L509" s="75">
        <f t="shared" si="61"/>
        <v>8</v>
      </c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s="267" customFormat="1" ht="17.25" customHeight="1" x14ac:dyDescent="0.25">
      <c r="A510" s="512"/>
      <c r="B510" s="513"/>
      <c r="C510" s="76" t="s">
        <v>305</v>
      </c>
      <c r="D510" s="77" t="s">
        <v>136</v>
      </c>
      <c r="E510" s="78"/>
      <c r="F510" s="79"/>
      <c r="G510" s="79"/>
      <c r="H510" s="79"/>
      <c r="I510" s="79"/>
      <c r="J510" s="79">
        <v>3</v>
      </c>
      <c r="K510" s="80">
        <v>5</v>
      </c>
      <c r="L510" s="75">
        <f t="shared" si="61"/>
        <v>8</v>
      </c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ht="17.25" customHeight="1" x14ac:dyDescent="0.25">
      <c r="A511" s="521"/>
      <c r="B511" s="513"/>
      <c r="C511" s="76"/>
      <c r="D511" s="77"/>
      <c r="E511" s="78"/>
      <c r="F511" s="79"/>
      <c r="G511" s="79"/>
      <c r="H511" s="79"/>
      <c r="I511" s="79"/>
      <c r="J511" s="79"/>
      <c r="K511" s="80"/>
      <c r="L511" s="91">
        <f>SUM(L498:L510)</f>
        <v>107</v>
      </c>
    </row>
    <row r="512" spans="1:28" ht="17.25" customHeight="1" x14ac:dyDescent="0.25">
      <c r="A512" s="154">
        <v>93</v>
      </c>
      <c r="B512" s="101" t="s">
        <v>316</v>
      </c>
      <c r="C512" s="252" t="s">
        <v>248</v>
      </c>
      <c r="D512" s="268" t="s">
        <v>42</v>
      </c>
      <c r="E512" s="40"/>
      <c r="F512" s="92"/>
      <c r="G512" s="92">
        <v>1</v>
      </c>
      <c r="H512" s="92"/>
      <c r="I512" s="92"/>
      <c r="J512" s="92"/>
      <c r="K512" s="93"/>
      <c r="L512" s="43">
        <f t="shared" si="61"/>
        <v>1</v>
      </c>
    </row>
    <row r="513" spans="1:12" ht="17.25" customHeight="1" x14ac:dyDescent="0.25">
      <c r="A513" s="157"/>
      <c r="B513" s="13"/>
      <c r="C513" s="70" t="s">
        <v>55</v>
      </c>
      <c r="D513" s="269" t="s">
        <v>56</v>
      </c>
      <c r="E513" s="72"/>
      <c r="F513" s="73">
        <v>1</v>
      </c>
      <c r="G513" s="73">
        <v>1</v>
      </c>
      <c r="H513" s="73">
        <v>3</v>
      </c>
      <c r="I513" s="73"/>
      <c r="J513" s="73"/>
      <c r="K513" s="74"/>
      <c r="L513" s="75">
        <f t="shared" si="61"/>
        <v>5</v>
      </c>
    </row>
    <row r="514" spans="1:12" ht="17.25" customHeight="1" x14ac:dyDescent="0.25">
      <c r="A514" s="157"/>
      <c r="B514" s="13"/>
      <c r="C514" s="70" t="s">
        <v>317</v>
      </c>
      <c r="D514" s="269" t="s">
        <v>115</v>
      </c>
      <c r="E514" s="72"/>
      <c r="F514" s="73"/>
      <c r="G514" s="73"/>
      <c r="H514" s="73">
        <v>1</v>
      </c>
      <c r="I514" s="73"/>
      <c r="J514" s="73"/>
      <c r="K514" s="74"/>
      <c r="L514" s="75">
        <f t="shared" si="61"/>
        <v>1</v>
      </c>
    </row>
    <row r="515" spans="1:12" ht="17.25" customHeight="1" x14ac:dyDescent="0.25">
      <c r="A515" s="157"/>
      <c r="B515" s="13"/>
      <c r="C515" s="76"/>
      <c r="D515" s="77"/>
      <c r="E515" s="78"/>
      <c r="F515" s="79"/>
      <c r="G515" s="79"/>
      <c r="H515" s="79"/>
      <c r="I515" s="79"/>
      <c r="J515" s="79"/>
      <c r="K515" s="80"/>
      <c r="L515" s="91">
        <f>SUM(L512:L514)</f>
        <v>7</v>
      </c>
    </row>
    <row r="516" spans="1:12" ht="26.25" customHeight="1" x14ac:dyDescent="0.25">
      <c r="A516" s="154">
        <v>94</v>
      </c>
      <c r="B516" s="101" t="s">
        <v>318</v>
      </c>
      <c r="C516" s="38" t="s">
        <v>128</v>
      </c>
      <c r="D516" s="39" t="s">
        <v>239</v>
      </c>
      <c r="E516" s="40"/>
      <c r="F516" s="92"/>
      <c r="G516" s="92"/>
      <c r="H516" s="92">
        <v>2</v>
      </c>
      <c r="I516" s="92"/>
      <c r="J516" s="92"/>
      <c r="K516" s="93"/>
      <c r="L516" s="43">
        <f>SUM(E516:K516)</f>
        <v>2</v>
      </c>
    </row>
    <row r="517" spans="1:12" ht="17.25" customHeight="1" x14ac:dyDescent="0.25">
      <c r="A517" s="157"/>
      <c r="B517" s="13"/>
      <c r="C517" s="76"/>
      <c r="D517" s="77"/>
      <c r="E517" s="78"/>
      <c r="F517" s="79"/>
      <c r="G517" s="79"/>
      <c r="H517" s="79"/>
      <c r="I517" s="79"/>
      <c r="J517" s="79"/>
      <c r="K517" s="80"/>
      <c r="L517" s="91">
        <f>SUM(L516)</f>
        <v>2</v>
      </c>
    </row>
    <row r="518" spans="1:12" ht="18.75" customHeight="1" x14ac:dyDescent="0.25">
      <c r="A518" s="535">
        <v>95</v>
      </c>
      <c r="B518" s="522" t="s">
        <v>319</v>
      </c>
      <c r="C518" s="38" t="s">
        <v>320</v>
      </c>
      <c r="D518" s="102" t="s">
        <v>321</v>
      </c>
      <c r="E518" s="40"/>
      <c r="F518" s="92">
        <v>16</v>
      </c>
      <c r="G518" s="92"/>
      <c r="H518" s="92"/>
      <c r="I518" s="92"/>
      <c r="J518" s="92"/>
      <c r="K518" s="93"/>
      <c r="L518" s="43">
        <f t="shared" ref="L518:L520" si="62">SUM(E518:K518)</f>
        <v>16</v>
      </c>
    </row>
    <row r="519" spans="1:12" ht="18.75" customHeight="1" x14ac:dyDescent="0.25">
      <c r="A519" s="512"/>
      <c r="B519" s="513"/>
      <c r="C519" s="14" t="s">
        <v>322</v>
      </c>
      <c r="D519" s="87" t="s">
        <v>321</v>
      </c>
      <c r="E519" s="28"/>
      <c r="F519" s="68"/>
      <c r="G519" s="68">
        <v>9</v>
      </c>
      <c r="H519" s="68">
        <v>10</v>
      </c>
      <c r="I519" s="68"/>
      <c r="J519" s="68"/>
      <c r="K519" s="69"/>
      <c r="L519" s="188">
        <f t="shared" si="62"/>
        <v>19</v>
      </c>
    </row>
    <row r="520" spans="1:12" ht="18.75" customHeight="1" x14ac:dyDescent="0.25">
      <c r="A520" s="512"/>
      <c r="B520" s="513"/>
      <c r="C520" s="76" t="s">
        <v>323</v>
      </c>
      <c r="D520" s="77" t="s">
        <v>324</v>
      </c>
      <c r="E520" s="78"/>
      <c r="F520" s="79"/>
      <c r="G520" s="79"/>
      <c r="H520" s="79"/>
      <c r="I520" s="79"/>
      <c r="J520" s="79">
        <v>13</v>
      </c>
      <c r="K520" s="80">
        <v>5</v>
      </c>
      <c r="L520" s="75">
        <f t="shared" si="62"/>
        <v>18</v>
      </c>
    </row>
    <row r="521" spans="1:12" ht="17.25" customHeight="1" x14ac:dyDescent="0.25">
      <c r="A521" s="521"/>
      <c r="B521" s="514"/>
      <c r="C521" s="76"/>
      <c r="D521" s="77"/>
      <c r="E521" s="78"/>
      <c r="F521" s="79"/>
      <c r="G521" s="79"/>
      <c r="H521" s="79"/>
      <c r="I521" s="79"/>
      <c r="J521" s="79"/>
      <c r="K521" s="80"/>
      <c r="L521" s="91">
        <f>SUM(L518:L520)</f>
        <v>53</v>
      </c>
    </row>
    <row r="522" spans="1:12" ht="17.25" customHeight="1" x14ac:dyDescent="0.25">
      <c r="A522" s="535">
        <v>96</v>
      </c>
      <c r="B522" s="522" t="s">
        <v>325</v>
      </c>
      <c r="C522" s="38" t="s">
        <v>84</v>
      </c>
      <c r="D522" s="102" t="s">
        <v>49</v>
      </c>
      <c r="E522" s="40"/>
      <c r="F522" s="92">
        <v>2</v>
      </c>
      <c r="G522" s="92"/>
      <c r="H522" s="92"/>
      <c r="I522" s="92"/>
      <c r="J522" s="92"/>
      <c r="K522" s="93"/>
      <c r="L522" s="94">
        <f t="shared" ref="L522:L525" si="63">SUM(E522:K522)</f>
        <v>2</v>
      </c>
    </row>
    <row r="523" spans="1:12" ht="17.25" customHeight="1" x14ac:dyDescent="0.25">
      <c r="A523" s="511"/>
      <c r="B523" s="513"/>
      <c r="C523" s="14" t="s">
        <v>326</v>
      </c>
      <c r="D523" s="87" t="s">
        <v>49</v>
      </c>
      <c r="E523" s="28"/>
      <c r="F523" s="68"/>
      <c r="G523" s="68">
        <v>5</v>
      </c>
      <c r="H523" s="68"/>
      <c r="I523" s="68"/>
      <c r="J523" s="68"/>
      <c r="K523" s="69"/>
      <c r="L523" s="75">
        <f t="shared" si="63"/>
        <v>5</v>
      </c>
    </row>
    <row r="524" spans="1:12" ht="17.25" customHeight="1" x14ac:dyDescent="0.25">
      <c r="A524" s="511"/>
      <c r="B524" s="513"/>
      <c r="C524" s="70" t="s">
        <v>104</v>
      </c>
      <c r="D524" s="87" t="s">
        <v>38</v>
      </c>
      <c r="E524" s="72"/>
      <c r="F524" s="73"/>
      <c r="G524" s="73"/>
      <c r="H524" s="73"/>
      <c r="I524" s="73"/>
      <c r="J524" s="73">
        <v>1</v>
      </c>
      <c r="K524" s="74"/>
      <c r="L524" s="75">
        <f t="shared" si="63"/>
        <v>1</v>
      </c>
    </row>
    <row r="525" spans="1:12" ht="17.25" customHeight="1" x14ac:dyDescent="0.25">
      <c r="A525" s="511"/>
      <c r="B525" s="513"/>
      <c r="C525" s="76" t="s">
        <v>170</v>
      </c>
      <c r="D525" s="87" t="s">
        <v>49</v>
      </c>
      <c r="E525" s="78"/>
      <c r="F525" s="79"/>
      <c r="G525" s="79">
        <v>3</v>
      </c>
      <c r="H525" s="79"/>
      <c r="I525" s="79"/>
      <c r="J525" s="79"/>
      <c r="K525" s="80"/>
      <c r="L525" s="75">
        <f t="shared" si="63"/>
        <v>3</v>
      </c>
    </row>
    <row r="526" spans="1:12" ht="17.25" customHeight="1" x14ac:dyDescent="0.25">
      <c r="A526" s="512"/>
      <c r="B526" s="514"/>
      <c r="C526" s="76"/>
      <c r="D526" s="77"/>
      <c r="E526" s="78"/>
      <c r="F526" s="79"/>
      <c r="G526" s="79"/>
      <c r="H526" s="79"/>
      <c r="I526" s="79"/>
      <c r="J526" s="79"/>
      <c r="K526" s="80"/>
      <c r="L526" s="91">
        <f>SUM(L522:L525)</f>
        <v>11</v>
      </c>
    </row>
    <row r="527" spans="1:12" ht="17.25" customHeight="1" x14ac:dyDescent="0.25">
      <c r="A527" s="512">
        <v>97</v>
      </c>
      <c r="B527" s="522" t="s">
        <v>327</v>
      </c>
      <c r="C527" s="88" t="s">
        <v>328</v>
      </c>
      <c r="D527" s="102" t="s">
        <v>42</v>
      </c>
      <c r="E527" s="103"/>
      <c r="F527" s="104"/>
      <c r="G527" s="104">
        <v>2</v>
      </c>
      <c r="H527" s="104"/>
      <c r="I527" s="104"/>
      <c r="J527" s="104"/>
      <c r="K527" s="105"/>
      <c r="L527" s="94">
        <f t="shared" ref="L527:L530" si="64">SUM(E527:K527)</f>
        <v>2</v>
      </c>
    </row>
    <row r="528" spans="1:12" ht="17.25" customHeight="1" x14ac:dyDescent="0.25">
      <c r="A528" s="512"/>
      <c r="B528" s="513"/>
      <c r="C528" s="76" t="s">
        <v>329</v>
      </c>
      <c r="D528" s="77" t="s">
        <v>117</v>
      </c>
      <c r="E528" s="78"/>
      <c r="F528" s="79"/>
      <c r="G528" s="79">
        <v>5</v>
      </c>
      <c r="H528" s="79"/>
      <c r="I528" s="79"/>
      <c r="J528" s="79"/>
      <c r="K528" s="80"/>
      <c r="L528" s="188">
        <f t="shared" si="64"/>
        <v>5</v>
      </c>
    </row>
    <row r="529" spans="1:12" ht="17.25" customHeight="1" x14ac:dyDescent="0.25">
      <c r="A529" s="512"/>
      <c r="B529" s="513"/>
      <c r="C529" s="76" t="s">
        <v>122</v>
      </c>
      <c r="D529" s="77" t="s">
        <v>123</v>
      </c>
      <c r="E529" s="78"/>
      <c r="F529" s="79"/>
      <c r="G529" s="79"/>
      <c r="H529" s="79"/>
      <c r="I529" s="79"/>
      <c r="J529" s="79">
        <v>4</v>
      </c>
      <c r="K529" s="80"/>
      <c r="L529" s="188">
        <f t="shared" si="64"/>
        <v>4</v>
      </c>
    </row>
    <row r="530" spans="1:12" ht="17.25" customHeight="1" x14ac:dyDescent="0.25">
      <c r="A530" s="512"/>
      <c r="B530" s="513"/>
      <c r="C530" s="76" t="s">
        <v>124</v>
      </c>
      <c r="D530" s="77" t="s">
        <v>103</v>
      </c>
      <c r="E530" s="78"/>
      <c r="F530" s="79"/>
      <c r="G530" s="79"/>
      <c r="H530" s="79"/>
      <c r="I530" s="79"/>
      <c r="J530" s="79">
        <v>2</v>
      </c>
      <c r="K530" s="80"/>
      <c r="L530" s="188">
        <f t="shared" si="64"/>
        <v>2</v>
      </c>
    </row>
    <row r="531" spans="1:12" ht="17.25" customHeight="1" x14ac:dyDescent="0.25">
      <c r="A531" s="521"/>
      <c r="B531" s="514"/>
      <c r="C531" s="76"/>
      <c r="D531" s="77"/>
      <c r="E531" s="78"/>
      <c r="F531" s="79"/>
      <c r="G531" s="79"/>
      <c r="H531" s="79"/>
      <c r="I531" s="79"/>
      <c r="J531" s="79"/>
      <c r="K531" s="80"/>
      <c r="L531" s="91">
        <f>SUM(L527:L530)</f>
        <v>13</v>
      </c>
    </row>
    <row r="532" spans="1:12" ht="17.25" customHeight="1" x14ac:dyDescent="0.25">
      <c r="A532" s="270">
        <v>98</v>
      </c>
      <c r="B532" s="209" t="s">
        <v>330</v>
      </c>
      <c r="C532" s="38" t="s">
        <v>331</v>
      </c>
      <c r="D532" s="39" t="s">
        <v>148</v>
      </c>
      <c r="E532" s="40"/>
      <c r="F532" s="92"/>
      <c r="G532" s="92">
        <v>19</v>
      </c>
      <c r="H532" s="92"/>
      <c r="I532" s="92"/>
      <c r="J532" s="92"/>
      <c r="K532" s="93"/>
      <c r="L532" s="109">
        <f>SUM(E532:K532)</f>
        <v>19</v>
      </c>
    </row>
    <row r="533" spans="1:12" ht="17.25" customHeight="1" x14ac:dyDescent="0.25">
      <c r="A533" s="271"/>
      <c r="B533" s="209"/>
      <c r="C533" s="76"/>
      <c r="D533" s="77"/>
      <c r="E533" s="78"/>
      <c r="F533" s="79"/>
      <c r="G533" s="79"/>
      <c r="H533" s="79"/>
      <c r="I533" s="79"/>
      <c r="J533" s="79"/>
      <c r="K533" s="80"/>
      <c r="L533" s="239">
        <f>SUM(L532)</f>
        <v>19</v>
      </c>
    </row>
    <row r="534" spans="1:12" ht="17.25" customHeight="1" x14ac:dyDescent="0.25">
      <c r="A534" s="511">
        <v>99</v>
      </c>
      <c r="B534" s="522" t="s">
        <v>332</v>
      </c>
      <c r="C534" s="38" t="s">
        <v>27</v>
      </c>
      <c r="D534" s="39" t="s">
        <v>28</v>
      </c>
      <c r="E534" s="40"/>
      <c r="F534" s="92"/>
      <c r="G534" s="92">
        <v>1</v>
      </c>
      <c r="H534" s="92"/>
      <c r="I534" s="92"/>
      <c r="J534" s="92"/>
      <c r="K534" s="93"/>
      <c r="L534" s="43">
        <f t="shared" ref="L534:L538" si="65">SUM(E534:K534)</f>
        <v>1</v>
      </c>
    </row>
    <row r="535" spans="1:12" ht="18" customHeight="1" x14ac:dyDescent="0.25">
      <c r="A535" s="512"/>
      <c r="B535" s="513"/>
      <c r="C535" s="70" t="s">
        <v>150</v>
      </c>
      <c r="D535" s="87" t="s">
        <v>151</v>
      </c>
      <c r="E535" s="72"/>
      <c r="F535" s="73"/>
      <c r="G535" s="73"/>
      <c r="H535" s="73"/>
      <c r="I535" s="73"/>
      <c r="J535" s="68">
        <v>1</v>
      </c>
      <c r="K535" s="69"/>
      <c r="L535" s="75">
        <f t="shared" si="65"/>
        <v>1</v>
      </c>
    </row>
    <row r="536" spans="1:12" ht="18" customHeight="1" x14ac:dyDescent="0.25">
      <c r="A536" s="512"/>
      <c r="B536" s="513"/>
      <c r="C536" s="76" t="s">
        <v>180</v>
      </c>
      <c r="D536" s="77" t="s">
        <v>181</v>
      </c>
      <c r="E536" s="78"/>
      <c r="F536" s="79"/>
      <c r="G536" s="79">
        <v>5</v>
      </c>
      <c r="H536" s="79"/>
      <c r="I536" s="79"/>
      <c r="J536" s="73"/>
      <c r="K536" s="74"/>
      <c r="L536" s="75">
        <f t="shared" si="65"/>
        <v>5</v>
      </c>
    </row>
    <row r="537" spans="1:12" ht="18" customHeight="1" x14ac:dyDescent="0.25">
      <c r="A537" s="512"/>
      <c r="B537" s="513"/>
      <c r="C537" s="76" t="s">
        <v>175</v>
      </c>
      <c r="D537" s="77" t="s">
        <v>174</v>
      </c>
      <c r="E537" s="78"/>
      <c r="F537" s="79"/>
      <c r="G537" s="79"/>
      <c r="H537" s="79"/>
      <c r="I537" s="79"/>
      <c r="J537" s="73">
        <v>5</v>
      </c>
      <c r="K537" s="74"/>
      <c r="L537" s="75">
        <f t="shared" si="65"/>
        <v>5</v>
      </c>
    </row>
    <row r="538" spans="1:12" ht="18" customHeight="1" x14ac:dyDescent="0.25">
      <c r="A538" s="512"/>
      <c r="B538" s="513"/>
      <c r="C538" s="76" t="s">
        <v>55</v>
      </c>
      <c r="D538" s="77" t="s">
        <v>56</v>
      </c>
      <c r="E538" s="78"/>
      <c r="F538" s="79">
        <v>2</v>
      </c>
      <c r="G538" s="79"/>
      <c r="H538" s="79"/>
      <c r="I538" s="79"/>
      <c r="J538" s="73"/>
      <c r="K538" s="74"/>
      <c r="L538" s="75">
        <f t="shared" si="65"/>
        <v>2</v>
      </c>
    </row>
    <row r="539" spans="1:12" ht="17.25" customHeight="1" x14ac:dyDescent="0.25">
      <c r="A539" s="521"/>
      <c r="B539" s="513"/>
      <c r="C539" s="22"/>
      <c r="D539" s="35"/>
      <c r="E539" s="32"/>
      <c r="F539" s="81"/>
      <c r="G539" s="81"/>
      <c r="H539" s="81"/>
      <c r="I539" s="81"/>
      <c r="J539" s="81"/>
      <c r="K539" s="82"/>
      <c r="L539" s="91">
        <f>SUM(L534:L538)</f>
        <v>14</v>
      </c>
    </row>
    <row r="540" spans="1:12" ht="17.25" customHeight="1" x14ac:dyDescent="0.25">
      <c r="A540" s="535">
        <v>100</v>
      </c>
      <c r="B540" s="522" t="s">
        <v>333</v>
      </c>
      <c r="C540" s="38" t="s">
        <v>73</v>
      </c>
      <c r="D540" s="39" t="s">
        <v>74</v>
      </c>
      <c r="E540" s="40"/>
      <c r="F540" s="92">
        <v>2</v>
      </c>
      <c r="G540" s="92">
        <v>2</v>
      </c>
      <c r="H540" s="92">
        <v>2</v>
      </c>
      <c r="I540" s="92"/>
      <c r="J540" s="92"/>
      <c r="K540" s="93"/>
      <c r="L540" s="43">
        <f t="shared" ref="L540:L543" si="66">SUM(E540:K540)</f>
        <v>6</v>
      </c>
    </row>
    <row r="541" spans="1:12" ht="17.25" customHeight="1" x14ac:dyDescent="0.25">
      <c r="A541" s="512"/>
      <c r="B541" s="513"/>
      <c r="C541" s="70" t="s">
        <v>129</v>
      </c>
      <c r="D541" s="87" t="s">
        <v>130</v>
      </c>
      <c r="E541" s="72"/>
      <c r="F541" s="73"/>
      <c r="G541" s="73"/>
      <c r="H541" s="73"/>
      <c r="I541" s="73"/>
      <c r="J541" s="73">
        <v>2</v>
      </c>
      <c r="K541" s="74"/>
      <c r="L541" s="75">
        <f t="shared" si="66"/>
        <v>2</v>
      </c>
    </row>
    <row r="542" spans="1:12" ht="17.25" customHeight="1" x14ac:dyDescent="0.25">
      <c r="A542" s="512"/>
      <c r="B542" s="513"/>
      <c r="C542" s="76" t="s">
        <v>184</v>
      </c>
      <c r="D542" s="77" t="s">
        <v>18</v>
      </c>
      <c r="E542" s="78"/>
      <c r="F542" s="79">
        <v>42</v>
      </c>
      <c r="G542" s="79">
        <v>3</v>
      </c>
      <c r="H542" s="79">
        <v>4</v>
      </c>
      <c r="I542" s="79"/>
      <c r="J542" s="79"/>
      <c r="K542" s="80"/>
      <c r="L542" s="75">
        <f t="shared" si="66"/>
        <v>49</v>
      </c>
    </row>
    <row r="543" spans="1:12" ht="17.25" customHeight="1" x14ac:dyDescent="0.25">
      <c r="A543" s="512"/>
      <c r="B543" s="513"/>
      <c r="C543" s="76" t="s">
        <v>305</v>
      </c>
      <c r="D543" s="77" t="s">
        <v>136</v>
      </c>
      <c r="E543" s="78"/>
      <c r="F543" s="79"/>
      <c r="G543" s="79"/>
      <c r="H543" s="79"/>
      <c r="I543" s="79"/>
      <c r="J543" s="79">
        <v>3</v>
      </c>
      <c r="K543" s="80"/>
      <c r="L543" s="75">
        <f t="shared" si="66"/>
        <v>3</v>
      </c>
    </row>
    <row r="544" spans="1:12" ht="17.25" customHeight="1" x14ac:dyDescent="0.25">
      <c r="A544" s="521"/>
      <c r="B544" s="514"/>
      <c r="C544" s="22"/>
      <c r="D544" s="35"/>
      <c r="E544" s="32"/>
      <c r="F544" s="81"/>
      <c r="G544" s="81"/>
      <c r="H544" s="81"/>
      <c r="I544" s="81"/>
      <c r="J544" s="81"/>
      <c r="K544" s="82"/>
      <c r="L544" s="91">
        <f>SUM(L540:L543)</f>
        <v>60</v>
      </c>
    </row>
    <row r="545" spans="1:12" ht="17.25" customHeight="1" x14ac:dyDescent="0.25">
      <c r="A545" s="226">
        <v>101</v>
      </c>
      <c r="B545" s="13" t="s">
        <v>334</v>
      </c>
      <c r="C545" s="14" t="s">
        <v>35</v>
      </c>
      <c r="D545" s="15" t="s">
        <v>36</v>
      </c>
      <c r="E545" s="28"/>
      <c r="F545" s="68"/>
      <c r="G545" s="68">
        <v>1</v>
      </c>
      <c r="H545" s="68"/>
      <c r="I545" s="68"/>
      <c r="J545" s="68"/>
      <c r="K545" s="108"/>
      <c r="L545" s="109">
        <f t="shared" ref="L545:L550" si="67">SUM(E545:K545)</f>
        <v>1</v>
      </c>
    </row>
    <row r="546" spans="1:12" ht="17.25" customHeight="1" x14ac:dyDescent="0.25">
      <c r="A546" s="230"/>
      <c r="B546" s="13"/>
      <c r="C546" s="70" t="s">
        <v>20</v>
      </c>
      <c r="D546" s="87" t="s">
        <v>21</v>
      </c>
      <c r="E546" s="72"/>
      <c r="F546" s="73"/>
      <c r="G546" s="73">
        <v>5</v>
      </c>
      <c r="H546" s="73">
        <v>5</v>
      </c>
      <c r="I546" s="73"/>
      <c r="J546" s="73"/>
      <c r="K546" s="199"/>
      <c r="L546" s="125">
        <f t="shared" si="67"/>
        <v>10</v>
      </c>
    </row>
    <row r="547" spans="1:12" ht="17.25" customHeight="1" x14ac:dyDescent="0.25">
      <c r="A547" s="230"/>
      <c r="B547" s="13"/>
      <c r="C547" s="70" t="s">
        <v>29</v>
      </c>
      <c r="D547" s="87" t="s">
        <v>30</v>
      </c>
      <c r="E547" s="72"/>
      <c r="F547" s="73"/>
      <c r="G547" s="73">
        <v>1</v>
      </c>
      <c r="H547" s="73"/>
      <c r="I547" s="73"/>
      <c r="J547" s="73"/>
      <c r="K547" s="199"/>
      <c r="L547" s="125">
        <f t="shared" si="67"/>
        <v>1</v>
      </c>
    </row>
    <row r="548" spans="1:12" ht="17.25" customHeight="1" x14ac:dyDescent="0.25">
      <c r="A548" s="230"/>
      <c r="B548" s="13"/>
      <c r="C548" s="70" t="s">
        <v>44</v>
      </c>
      <c r="D548" s="87" t="s">
        <v>45</v>
      </c>
      <c r="E548" s="72">
        <v>1</v>
      </c>
      <c r="F548" s="73"/>
      <c r="G548" s="73"/>
      <c r="H548" s="73"/>
      <c r="I548" s="73"/>
      <c r="J548" s="73"/>
      <c r="K548" s="199"/>
      <c r="L548" s="125">
        <f t="shared" si="67"/>
        <v>1</v>
      </c>
    </row>
    <row r="549" spans="1:12" ht="17.25" customHeight="1" x14ac:dyDescent="0.25">
      <c r="A549" s="230"/>
      <c r="B549" s="13"/>
      <c r="C549" s="181" t="s">
        <v>87</v>
      </c>
      <c r="D549" s="87" t="s">
        <v>88</v>
      </c>
      <c r="E549" s="72">
        <v>1</v>
      </c>
      <c r="F549" s="73"/>
      <c r="G549" s="73"/>
      <c r="H549" s="73"/>
      <c r="I549" s="73"/>
      <c r="J549" s="73"/>
      <c r="K549" s="199"/>
      <c r="L549" s="125">
        <f t="shared" si="67"/>
        <v>1</v>
      </c>
    </row>
    <row r="550" spans="1:12" ht="17.25" customHeight="1" x14ac:dyDescent="0.25">
      <c r="A550" s="230"/>
      <c r="B550" s="13"/>
      <c r="C550" s="70" t="s">
        <v>108</v>
      </c>
      <c r="D550" s="87" t="s">
        <v>109</v>
      </c>
      <c r="E550" s="72">
        <v>2</v>
      </c>
      <c r="F550" s="73"/>
      <c r="G550" s="73"/>
      <c r="H550" s="73"/>
      <c r="I550" s="73"/>
      <c r="J550" s="73"/>
      <c r="K550" s="199"/>
      <c r="L550" s="125">
        <f t="shared" si="67"/>
        <v>2</v>
      </c>
    </row>
    <row r="551" spans="1:12" ht="17.25" customHeight="1" x14ac:dyDescent="0.25">
      <c r="A551" s="272"/>
      <c r="B551" s="21"/>
      <c r="C551" s="22"/>
      <c r="D551" s="35"/>
      <c r="E551" s="32"/>
      <c r="F551" s="81"/>
      <c r="G551" s="81"/>
      <c r="H551" s="81"/>
      <c r="I551" s="81"/>
      <c r="J551" s="81"/>
      <c r="K551" s="111"/>
      <c r="L551" s="239">
        <f>SUM(L545:L550)</f>
        <v>16</v>
      </c>
    </row>
    <row r="552" spans="1:12" ht="17.25" customHeight="1" x14ac:dyDescent="0.25">
      <c r="A552" s="511">
        <v>102</v>
      </c>
      <c r="B552" s="513" t="s">
        <v>335</v>
      </c>
      <c r="C552" s="38" t="s">
        <v>23</v>
      </c>
      <c r="D552" s="206" t="s">
        <v>24</v>
      </c>
      <c r="E552" s="40"/>
      <c r="F552" s="92"/>
      <c r="G552" s="92">
        <v>2</v>
      </c>
      <c r="H552" s="92"/>
      <c r="I552" s="92"/>
      <c r="J552" s="92"/>
      <c r="K552" s="93"/>
      <c r="L552" s="94">
        <f t="shared" ref="L552:L553" si="68">SUM(E552:K552)</f>
        <v>2</v>
      </c>
    </row>
    <row r="553" spans="1:12" ht="17.25" customHeight="1" x14ac:dyDescent="0.25">
      <c r="A553" s="512"/>
      <c r="B553" s="513"/>
      <c r="C553" s="48" t="s">
        <v>33</v>
      </c>
      <c r="D553" s="126" t="s">
        <v>34</v>
      </c>
      <c r="E553" s="16"/>
      <c r="F553" s="83"/>
      <c r="G553" s="83"/>
      <c r="H553" s="83"/>
      <c r="I553" s="83">
        <v>2</v>
      </c>
      <c r="J553" s="83"/>
      <c r="K553" s="84"/>
      <c r="L553" s="75">
        <f t="shared" si="68"/>
        <v>2</v>
      </c>
    </row>
    <row r="554" spans="1:12" ht="17.25" customHeight="1" x14ac:dyDescent="0.25">
      <c r="A554" s="521"/>
      <c r="B554" s="514"/>
      <c r="C554" s="22"/>
      <c r="D554" s="35"/>
      <c r="E554" s="32"/>
      <c r="F554" s="81"/>
      <c r="G554" s="81"/>
      <c r="H554" s="81"/>
      <c r="I554" s="81"/>
      <c r="J554" s="81"/>
      <c r="K554" s="82"/>
      <c r="L554" s="175">
        <f>SUM(L552:L553)</f>
        <v>4</v>
      </c>
    </row>
    <row r="555" spans="1:12" ht="17.25" customHeight="1" x14ac:dyDescent="0.25">
      <c r="A555" s="251">
        <v>103</v>
      </c>
      <c r="B555" s="273" t="s">
        <v>336</v>
      </c>
      <c r="C555" s="274" t="s">
        <v>182</v>
      </c>
      <c r="D555" s="102" t="s">
        <v>181</v>
      </c>
      <c r="E555" s="40"/>
      <c r="F555" s="92"/>
      <c r="G555" s="92">
        <v>4</v>
      </c>
      <c r="H555" s="92"/>
      <c r="I555" s="92"/>
      <c r="J555" s="92"/>
      <c r="K555" s="93"/>
      <c r="L555" s="43">
        <f>SUM(E555:K555)</f>
        <v>4</v>
      </c>
    </row>
    <row r="556" spans="1:12" ht="17.25" customHeight="1" x14ac:dyDescent="0.25">
      <c r="A556" s="12"/>
      <c r="B556" s="275"/>
      <c r="C556" s="276"/>
      <c r="D556" s="77"/>
      <c r="E556" s="78"/>
      <c r="F556" s="79"/>
      <c r="G556" s="79"/>
      <c r="H556" s="79"/>
      <c r="I556" s="79"/>
      <c r="J556" s="79"/>
      <c r="K556" s="80"/>
      <c r="L556" s="27">
        <f>SUM(L555:L555)</f>
        <v>4</v>
      </c>
    </row>
    <row r="557" spans="1:12" ht="16.5" customHeight="1" x14ac:dyDescent="0.25">
      <c r="A557" s="535">
        <v>104</v>
      </c>
      <c r="B557" s="522" t="s">
        <v>337</v>
      </c>
      <c r="C557" s="38" t="s">
        <v>182</v>
      </c>
      <c r="D557" s="39" t="s">
        <v>181</v>
      </c>
      <c r="E557" s="40"/>
      <c r="F557" s="92"/>
      <c r="G557" s="92">
        <v>2</v>
      </c>
      <c r="H557" s="92"/>
      <c r="I557" s="92"/>
      <c r="J557" s="92"/>
      <c r="K557" s="93"/>
      <c r="L557" s="43">
        <f>SUM(E557:J557)</f>
        <v>2</v>
      </c>
    </row>
    <row r="558" spans="1:12" ht="16.5" customHeight="1" x14ac:dyDescent="0.25">
      <c r="A558" s="521"/>
      <c r="B558" s="514"/>
      <c r="C558" s="48"/>
      <c r="D558" s="33"/>
      <c r="E558" s="16"/>
      <c r="F558" s="83"/>
      <c r="G558" s="83"/>
      <c r="H558" s="83"/>
      <c r="I558" s="83"/>
      <c r="J558" s="79"/>
      <c r="K558" s="80"/>
      <c r="L558" s="175">
        <f>SUM(L557)</f>
        <v>2</v>
      </c>
    </row>
    <row r="559" spans="1:12" ht="15.75" customHeight="1" x14ac:dyDescent="0.25">
      <c r="A559" s="540">
        <v>105</v>
      </c>
      <c r="B559" s="542" t="s">
        <v>338</v>
      </c>
      <c r="C559" s="277" t="s">
        <v>23</v>
      </c>
      <c r="D559" s="39" t="s">
        <v>24</v>
      </c>
      <c r="E559" s="278"/>
      <c r="F559" s="41"/>
      <c r="G559" s="41">
        <v>2</v>
      </c>
      <c r="H559" s="41"/>
      <c r="I559" s="41"/>
      <c r="J559" s="41"/>
      <c r="K559" s="42"/>
      <c r="L559" s="279">
        <f t="shared" ref="L559:L564" si="69">SUM(E559:K559)</f>
        <v>2</v>
      </c>
    </row>
    <row r="560" spans="1:12" ht="15.75" customHeight="1" x14ac:dyDescent="0.25">
      <c r="A560" s="541"/>
      <c r="B560" s="543"/>
      <c r="C560" s="244" t="s">
        <v>31</v>
      </c>
      <c r="D560" s="87" t="s">
        <v>32</v>
      </c>
      <c r="E560" s="185"/>
      <c r="F560" s="186"/>
      <c r="G560" s="186"/>
      <c r="H560" s="186"/>
      <c r="I560" s="186"/>
      <c r="J560" s="186">
        <v>2</v>
      </c>
      <c r="K560" s="187">
        <v>1</v>
      </c>
      <c r="L560" s="280">
        <f t="shared" si="69"/>
        <v>3</v>
      </c>
    </row>
    <row r="561" spans="1:12" ht="15.75" customHeight="1" x14ac:dyDescent="0.25">
      <c r="A561" s="541"/>
      <c r="B561" s="543"/>
      <c r="C561" s="244" t="s">
        <v>20</v>
      </c>
      <c r="D561" s="87" t="s">
        <v>21</v>
      </c>
      <c r="E561" s="185"/>
      <c r="F561" s="186"/>
      <c r="G561" s="186">
        <v>1</v>
      </c>
      <c r="H561" s="186"/>
      <c r="I561" s="186"/>
      <c r="J561" s="186"/>
      <c r="K561" s="187"/>
      <c r="L561" s="280">
        <f t="shared" si="69"/>
        <v>1</v>
      </c>
    </row>
    <row r="562" spans="1:12" ht="15.75" customHeight="1" x14ac:dyDescent="0.25">
      <c r="A562" s="541"/>
      <c r="B562" s="543"/>
      <c r="C562" s="244" t="s">
        <v>339</v>
      </c>
      <c r="D562" s="87" t="s">
        <v>34</v>
      </c>
      <c r="E562" s="185"/>
      <c r="F562" s="186"/>
      <c r="G562" s="186"/>
      <c r="H562" s="186">
        <v>1</v>
      </c>
      <c r="I562" s="186"/>
      <c r="J562" s="186"/>
      <c r="K562" s="187"/>
      <c r="L562" s="280">
        <f t="shared" si="69"/>
        <v>1</v>
      </c>
    </row>
    <row r="563" spans="1:12" ht="15.75" customHeight="1" x14ac:dyDescent="0.25">
      <c r="A563" s="541"/>
      <c r="B563" s="543"/>
      <c r="C563" s="244" t="s">
        <v>340</v>
      </c>
      <c r="D563" s="87" t="s">
        <v>341</v>
      </c>
      <c r="E563" s="185"/>
      <c r="F563" s="186"/>
      <c r="G563" s="186"/>
      <c r="H563" s="186">
        <v>1</v>
      </c>
      <c r="I563" s="186"/>
      <c r="J563" s="186"/>
      <c r="K563" s="187"/>
      <c r="L563" s="280">
        <f t="shared" si="69"/>
        <v>1</v>
      </c>
    </row>
    <row r="564" spans="1:12" ht="15.75" customHeight="1" x14ac:dyDescent="0.25">
      <c r="A564" s="541"/>
      <c r="B564" s="543"/>
      <c r="C564" s="244" t="s">
        <v>342</v>
      </c>
      <c r="D564" s="87" t="s">
        <v>309</v>
      </c>
      <c r="E564" s="185"/>
      <c r="F564" s="186"/>
      <c r="G564" s="186">
        <v>1</v>
      </c>
      <c r="H564" s="186"/>
      <c r="I564" s="186"/>
      <c r="J564" s="186"/>
      <c r="K564" s="187"/>
      <c r="L564" s="281">
        <f t="shared" si="69"/>
        <v>1</v>
      </c>
    </row>
    <row r="565" spans="1:12" ht="17.25" customHeight="1" x14ac:dyDescent="0.25">
      <c r="A565" s="541"/>
      <c r="B565" s="544"/>
      <c r="C565" s="282"/>
      <c r="D565" s="77"/>
      <c r="E565" s="78"/>
      <c r="F565" s="79"/>
      <c r="G565" s="79"/>
      <c r="H565" s="79"/>
      <c r="I565" s="79"/>
      <c r="J565" s="79"/>
      <c r="K565" s="80"/>
      <c r="L565" s="91">
        <f>SUM(L559:L564)</f>
        <v>9</v>
      </c>
    </row>
    <row r="566" spans="1:12" ht="15.75" customHeight="1" x14ac:dyDescent="0.25">
      <c r="A566" s="540">
        <v>106</v>
      </c>
      <c r="B566" s="542" t="s">
        <v>343</v>
      </c>
      <c r="C566" s="277" t="s">
        <v>20</v>
      </c>
      <c r="D566" s="39" t="s">
        <v>21</v>
      </c>
      <c r="E566" s="278"/>
      <c r="F566" s="41"/>
      <c r="G566" s="41">
        <v>2</v>
      </c>
      <c r="H566" s="41"/>
      <c r="I566" s="41"/>
      <c r="J566" s="41"/>
      <c r="K566" s="42"/>
      <c r="L566" s="279">
        <f t="shared" ref="L566:L570" si="70">SUM(E566:K566)</f>
        <v>2</v>
      </c>
    </row>
    <row r="567" spans="1:12" ht="15.75" customHeight="1" x14ac:dyDescent="0.25">
      <c r="A567" s="545"/>
      <c r="B567" s="543"/>
      <c r="C567" s="282" t="s">
        <v>197</v>
      </c>
      <c r="D567" s="87" t="s">
        <v>49</v>
      </c>
      <c r="E567" s="283"/>
      <c r="F567" s="201"/>
      <c r="G567" s="201">
        <v>1</v>
      </c>
      <c r="H567" s="201"/>
      <c r="I567" s="201"/>
      <c r="J567" s="201"/>
      <c r="K567" s="195"/>
      <c r="L567" s="280">
        <f t="shared" si="70"/>
        <v>1</v>
      </c>
    </row>
    <row r="568" spans="1:12" ht="15.75" customHeight="1" x14ac:dyDescent="0.25">
      <c r="A568" s="545"/>
      <c r="B568" s="543"/>
      <c r="C568" s="282" t="s">
        <v>23</v>
      </c>
      <c r="D568" s="87" t="s">
        <v>24</v>
      </c>
      <c r="E568" s="283"/>
      <c r="F568" s="201"/>
      <c r="G568" s="201"/>
      <c r="H568" s="201">
        <v>4</v>
      </c>
      <c r="I568" s="201"/>
      <c r="J568" s="201"/>
      <c r="K568" s="195"/>
      <c r="L568" s="280">
        <f t="shared" si="70"/>
        <v>4</v>
      </c>
    </row>
    <row r="569" spans="1:12" ht="15.75" customHeight="1" x14ac:dyDescent="0.25">
      <c r="A569" s="545"/>
      <c r="B569" s="543"/>
      <c r="C569" s="282" t="s">
        <v>10</v>
      </c>
      <c r="D569" s="87" t="s">
        <v>11</v>
      </c>
      <c r="E569" s="283"/>
      <c r="F569" s="201"/>
      <c r="G569" s="201"/>
      <c r="H569" s="201"/>
      <c r="I569" s="201"/>
      <c r="J569" s="201">
        <v>2</v>
      </c>
      <c r="K569" s="195"/>
      <c r="L569" s="280">
        <f t="shared" si="70"/>
        <v>2</v>
      </c>
    </row>
    <row r="570" spans="1:12" ht="15.75" customHeight="1" x14ac:dyDescent="0.25">
      <c r="A570" s="545"/>
      <c r="B570" s="543"/>
      <c r="C570" s="282" t="s">
        <v>33</v>
      </c>
      <c r="D570" s="87" t="s">
        <v>34</v>
      </c>
      <c r="E570" s="283"/>
      <c r="F570" s="201"/>
      <c r="G570" s="201"/>
      <c r="H570" s="201">
        <v>2</v>
      </c>
      <c r="I570" s="201"/>
      <c r="J570" s="201"/>
      <c r="K570" s="195"/>
      <c r="L570" s="281">
        <f t="shared" si="70"/>
        <v>2</v>
      </c>
    </row>
    <row r="571" spans="1:12" ht="17.25" customHeight="1" x14ac:dyDescent="0.25">
      <c r="A571" s="545"/>
      <c r="B571" s="544"/>
      <c r="C571" s="282"/>
      <c r="D571" s="35"/>
      <c r="E571" s="32"/>
      <c r="F571" s="81"/>
      <c r="G571" s="81"/>
      <c r="H571" s="81"/>
      <c r="I571" s="81"/>
      <c r="J571" s="81"/>
      <c r="K571" s="82"/>
      <c r="L571" s="85">
        <f>SUM(L566:L570)</f>
        <v>11</v>
      </c>
    </row>
    <row r="572" spans="1:12" ht="14.25" customHeight="1" x14ac:dyDescent="0.25">
      <c r="A572" s="512">
        <v>107</v>
      </c>
      <c r="B572" s="546" t="s">
        <v>344</v>
      </c>
      <c r="C572" s="274" t="s">
        <v>23</v>
      </c>
      <c r="D572" s="284" t="s">
        <v>24</v>
      </c>
      <c r="E572" s="285"/>
      <c r="F572" s="286"/>
      <c r="G572" s="286">
        <v>4</v>
      </c>
      <c r="H572" s="286"/>
      <c r="I572" s="286"/>
      <c r="J572" s="286"/>
      <c r="K572" s="287"/>
      <c r="L572" s="288">
        <f t="shared" ref="L572:L574" si="71">SUM(E572:K572)</f>
        <v>4</v>
      </c>
    </row>
    <row r="573" spans="1:12" ht="14.25" customHeight="1" x14ac:dyDescent="0.25">
      <c r="A573" s="512"/>
      <c r="B573" s="547"/>
      <c r="C573" s="289" t="s">
        <v>10</v>
      </c>
      <c r="D573" s="290" t="s">
        <v>11</v>
      </c>
      <c r="E573" s="291"/>
      <c r="F573" s="292"/>
      <c r="G573" s="292"/>
      <c r="H573" s="292"/>
      <c r="I573" s="292"/>
      <c r="J573" s="292">
        <v>1</v>
      </c>
      <c r="K573" s="293"/>
      <c r="L573" s="294">
        <f t="shared" si="71"/>
        <v>1</v>
      </c>
    </row>
    <row r="574" spans="1:12" ht="14.25" customHeight="1" x14ac:dyDescent="0.25">
      <c r="A574" s="512"/>
      <c r="B574" s="547"/>
      <c r="C574" s="289" t="s">
        <v>35</v>
      </c>
      <c r="D574" s="290" t="s">
        <v>36</v>
      </c>
      <c r="E574" s="291"/>
      <c r="F574" s="292"/>
      <c r="G574" s="292"/>
      <c r="H574" s="292">
        <v>1</v>
      </c>
      <c r="I574" s="292"/>
      <c r="J574" s="292"/>
      <c r="K574" s="293"/>
      <c r="L574" s="294">
        <f t="shared" si="71"/>
        <v>1</v>
      </c>
    </row>
    <row r="575" spans="1:12" ht="17.25" customHeight="1" x14ac:dyDescent="0.25">
      <c r="A575" s="521"/>
      <c r="B575" s="548"/>
      <c r="C575" s="295"/>
      <c r="D575" s="35"/>
      <c r="E575" s="32"/>
      <c r="F575" s="81"/>
      <c r="G575" s="81"/>
      <c r="H575" s="81"/>
      <c r="I575" s="81"/>
      <c r="J575" s="81"/>
      <c r="K575" s="82"/>
      <c r="L575" s="27">
        <f>SUM(L572:L574)</f>
        <v>6</v>
      </c>
    </row>
    <row r="576" spans="1:12" ht="16.5" customHeight="1" x14ac:dyDescent="0.25">
      <c r="A576" s="540">
        <v>108</v>
      </c>
      <c r="B576" s="542" t="s">
        <v>345</v>
      </c>
      <c r="C576" s="277" t="s">
        <v>173</v>
      </c>
      <c r="D576" s="39" t="s">
        <v>174</v>
      </c>
      <c r="E576" s="40"/>
      <c r="F576" s="92"/>
      <c r="G576" s="92"/>
      <c r="H576" s="92"/>
      <c r="I576" s="92"/>
      <c r="J576" s="92">
        <v>1</v>
      </c>
      <c r="K576" s="93"/>
      <c r="L576" s="43">
        <f>SUM(E576:J576)</f>
        <v>1</v>
      </c>
    </row>
    <row r="577" spans="1:12" ht="16.5" customHeight="1" x14ac:dyDescent="0.25">
      <c r="A577" s="545"/>
      <c r="B577" s="544"/>
      <c r="C577" s="296"/>
      <c r="D577" s="77"/>
      <c r="E577" s="16"/>
      <c r="F577" s="83"/>
      <c r="G577" s="83"/>
      <c r="H577" s="83"/>
      <c r="I577" s="83"/>
      <c r="J577" s="83"/>
      <c r="K577" s="84"/>
      <c r="L577" s="91">
        <f>SUM(L576:L576)</f>
        <v>1</v>
      </c>
    </row>
    <row r="578" spans="1:12" ht="15" customHeight="1" x14ac:dyDescent="0.25">
      <c r="A578" s="512">
        <v>109</v>
      </c>
      <c r="B578" s="549" t="s">
        <v>346</v>
      </c>
      <c r="C578" s="277" t="s">
        <v>33</v>
      </c>
      <c r="D578" s="39" t="s">
        <v>34</v>
      </c>
      <c r="E578" s="278"/>
      <c r="F578" s="41"/>
      <c r="G578" s="41">
        <v>1</v>
      </c>
      <c r="H578" s="41"/>
      <c r="I578" s="41">
        <v>1</v>
      </c>
      <c r="J578" s="41"/>
      <c r="K578" s="42"/>
      <c r="L578" s="297">
        <f>SUM(E578:K578)</f>
        <v>2</v>
      </c>
    </row>
    <row r="579" spans="1:12" ht="15" customHeight="1" x14ac:dyDescent="0.25">
      <c r="A579" s="521"/>
      <c r="B579" s="550"/>
      <c r="C579" s="282"/>
      <c r="D579" s="77"/>
      <c r="E579" s="283"/>
      <c r="F579" s="201"/>
      <c r="G579" s="201"/>
      <c r="H579" s="201"/>
      <c r="I579" s="201"/>
      <c r="J579" s="201"/>
      <c r="K579" s="195"/>
      <c r="L579" s="91">
        <f>SUM(L578:L578)</f>
        <v>2</v>
      </c>
    </row>
    <row r="580" spans="1:12" ht="19.5" customHeight="1" x14ac:dyDescent="0.25">
      <c r="A580" s="251">
        <v>110</v>
      </c>
      <c r="B580" s="298" t="s">
        <v>347</v>
      </c>
      <c r="C580" s="277" t="s">
        <v>20</v>
      </c>
      <c r="D580" s="39" t="s">
        <v>21</v>
      </c>
      <c r="E580" s="278"/>
      <c r="F580" s="41"/>
      <c r="G580" s="41"/>
      <c r="H580" s="41">
        <v>2</v>
      </c>
      <c r="I580" s="41"/>
      <c r="J580" s="41"/>
      <c r="K580" s="42"/>
      <c r="L580" s="299">
        <f t="shared" ref="L580:L581" si="72">SUM(E580:K580)</f>
        <v>2</v>
      </c>
    </row>
    <row r="581" spans="1:12" ht="19.5" customHeight="1" x14ac:dyDescent="0.25">
      <c r="A581" s="300"/>
      <c r="B581" s="301"/>
      <c r="C581" s="302" t="s">
        <v>33</v>
      </c>
      <c r="D581" s="303" t="s">
        <v>34</v>
      </c>
      <c r="E581" s="304"/>
      <c r="F581" s="305"/>
      <c r="G581" s="305"/>
      <c r="H581" s="305"/>
      <c r="I581" s="305">
        <v>3</v>
      </c>
      <c r="J581" s="305"/>
      <c r="K581" s="306"/>
      <c r="L581" s="307">
        <f t="shared" si="72"/>
        <v>3</v>
      </c>
    </row>
    <row r="582" spans="1:12" ht="15" customHeight="1" x14ac:dyDescent="0.25">
      <c r="A582" s="300"/>
      <c r="B582" s="301"/>
      <c r="C582" s="282"/>
      <c r="D582" s="77"/>
      <c r="E582" s="283"/>
      <c r="F582" s="201"/>
      <c r="G582" s="201"/>
      <c r="H582" s="201"/>
      <c r="I582" s="201"/>
      <c r="J582" s="201"/>
      <c r="K582" s="195"/>
      <c r="L582" s="91">
        <f>SUM(L580:L581)</f>
        <v>5</v>
      </c>
    </row>
    <row r="583" spans="1:12" ht="15" customHeight="1" x14ac:dyDescent="0.25">
      <c r="A583" s="308"/>
      <c r="B583" s="309" t="s">
        <v>348</v>
      </c>
      <c r="C583" s="310"/>
      <c r="D583" s="311"/>
      <c r="E583" s="312">
        <f t="shared" ref="E583:K583" si="73">SUM(E552:E582)</f>
        <v>0</v>
      </c>
      <c r="F583" s="312">
        <f t="shared" si="73"/>
        <v>0</v>
      </c>
      <c r="G583" s="312">
        <f t="shared" si="73"/>
        <v>20</v>
      </c>
      <c r="H583" s="312">
        <f t="shared" si="73"/>
        <v>11</v>
      </c>
      <c r="I583" s="312">
        <f t="shared" si="73"/>
        <v>6</v>
      </c>
      <c r="J583" s="312">
        <f t="shared" si="73"/>
        <v>6</v>
      </c>
      <c r="K583" s="312">
        <f t="shared" si="73"/>
        <v>1</v>
      </c>
      <c r="L583" s="313">
        <f>SUM(E583:K583)</f>
        <v>44</v>
      </c>
    </row>
    <row r="584" spans="1:12" ht="33.75" customHeight="1" x14ac:dyDescent="0.25">
      <c r="A584" s="308"/>
      <c r="B584" s="309" t="s">
        <v>349</v>
      </c>
      <c r="C584" s="314"/>
      <c r="D584" s="315"/>
      <c r="E584" s="312">
        <f t="shared" ref="E584:K584" si="74">SUM(E5:E551)</f>
        <v>243</v>
      </c>
      <c r="F584" s="312">
        <f t="shared" si="74"/>
        <v>596</v>
      </c>
      <c r="G584" s="312">
        <f t="shared" si="74"/>
        <v>610</v>
      </c>
      <c r="H584" s="312">
        <f t="shared" si="74"/>
        <v>389</v>
      </c>
      <c r="I584" s="312">
        <f t="shared" si="74"/>
        <v>115</v>
      </c>
      <c r="J584" s="312">
        <f t="shared" si="74"/>
        <v>301</v>
      </c>
      <c r="K584" s="312">
        <f t="shared" si="74"/>
        <v>179</v>
      </c>
      <c r="L584" s="316">
        <f>E584+F584+G584+H584+I584+J584+K584</f>
        <v>2433</v>
      </c>
    </row>
    <row r="585" spans="1:12" ht="14.25" customHeight="1" x14ac:dyDescent="0.25">
      <c r="A585" s="551" t="s">
        <v>350</v>
      </c>
      <c r="B585" s="552"/>
      <c r="C585" s="553"/>
      <c r="D585" s="317"/>
      <c r="E585" s="557">
        <f t="shared" ref="E585:L585" si="75">SUM(E583:E584)</f>
        <v>243</v>
      </c>
      <c r="F585" s="557">
        <f t="shared" si="75"/>
        <v>596</v>
      </c>
      <c r="G585" s="557">
        <f t="shared" si="75"/>
        <v>630</v>
      </c>
      <c r="H585" s="557">
        <f t="shared" si="75"/>
        <v>400</v>
      </c>
      <c r="I585" s="557">
        <f t="shared" si="75"/>
        <v>121</v>
      </c>
      <c r="J585" s="557">
        <f t="shared" si="75"/>
        <v>307</v>
      </c>
      <c r="K585" s="557">
        <f t="shared" si="75"/>
        <v>180</v>
      </c>
      <c r="L585" s="557">
        <f t="shared" si="75"/>
        <v>2477</v>
      </c>
    </row>
    <row r="586" spans="1:12" ht="14.25" customHeight="1" x14ac:dyDescent="0.25">
      <c r="A586" s="554"/>
      <c r="B586" s="555"/>
      <c r="C586" s="556"/>
      <c r="D586" s="318"/>
      <c r="E586" s="558"/>
      <c r="F586" s="558"/>
      <c r="G586" s="558"/>
      <c r="H586" s="558"/>
      <c r="I586" s="558"/>
      <c r="J586" s="558"/>
      <c r="K586" s="558"/>
      <c r="L586" s="558"/>
    </row>
    <row r="587" spans="1:12" ht="13.5" customHeight="1" x14ac:dyDescent="0.3">
      <c r="A587" s="319"/>
      <c r="B587" s="320"/>
      <c r="C587" s="321"/>
      <c r="D587" s="322"/>
      <c r="E587" s="322"/>
      <c r="F587" s="322"/>
      <c r="G587" s="322"/>
      <c r="H587" s="322"/>
      <c r="I587" s="322"/>
      <c r="J587" s="322"/>
      <c r="K587" s="322"/>
      <c r="L587" s="323"/>
    </row>
    <row r="588" spans="1:12" ht="12.75" customHeight="1" x14ac:dyDescent="0.3">
      <c r="A588" s="319"/>
      <c r="B588" s="320"/>
      <c r="C588" s="321"/>
      <c r="D588" s="322"/>
      <c r="E588" s="322"/>
      <c r="F588" s="322"/>
      <c r="G588" s="322"/>
      <c r="H588" s="322"/>
      <c r="I588" s="322"/>
      <c r="J588" s="322"/>
      <c r="K588" s="322"/>
      <c r="L588" s="324"/>
    </row>
    <row r="589" spans="1:12" ht="12.75" customHeight="1" x14ac:dyDescent="0.3">
      <c r="A589" s="319"/>
      <c r="B589" s="320"/>
      <c r="C589" s="321"/>
      <c r="D589" s="325"/>
      <c r="E589" s="322"/>
      <c r="F589" s="322"/>
      <c r="G589" s="322"/>
      <c r="H589" s="322"/>
      <c r="I589" s="322"/>
      <c r="J589" s="322"/>
      <c r="K589" s="322"/>
      <c r="L589" s="323"/>
    </row>
    <row r="590" spans="1:12" ht="12.75" customHeight="1" x14ac:dyDescent="0.3">
      <c r="A590" s="319"/>
      <c r="B590" s="320"/>
      <c r="C590" s="321"/>
      <c r="D590" s="322"/>
      <c r="E590" s="322"/>
      <c r="F590" s="322"/>
      <c r="G590" s="322"/>
      <c r="H590" s="322"/>
      <c r="I590" s="322"/>
      <c r="J590" s="322"/>
      <c r="K590" s="322"/>
      <c r="L590" s="324"/>
    </row>
    <row r="591" spans="1:12" ht="12.75" customHeight="1" x14ac:dyDescent="0.3">
      <c r="A591" s="319"/>
      <c r="B591" s="320"/>
      <c r="C591" s="321"/>
      <c r="D591" s="322"/>
      <c r="E591" s="322"/>
      <c r="F591" s="322"/>
      <c r="G591" s="322"/>
      <c r="H591" s="322"/>
      <c r="I591" s="322"/>
      <c r="J591" s="322"/>
      <c r="K591" s="322"/>
      <c r="L591" s="324"/>
    </row>
    <row r="592" spans="1:12" ht="12.75" customHeight="1" x14ac:dyDescent="0.3">
      <c r="A592" s="319"/>
      <c r="B592" s="320"/>
      <c r="C592" s="321"/>
      <c r="D592" s="322"/>
      <c r="E592" s="322"/>
      <c r="F592" s="322"/>
      <c r="G592" s="322"/>
      <c r="H592" s="322"/>
      <c r="I592" s="322"/>
      <c r="J592" s="322"/>
      <c r="K592" s="322"/>
      <c r="L592" s="324"/>
    </row>
    <row r="593" spans="1:12" ht="12.75" customHeight="1" x14ac:dyDescent="0.3">
      <c r="A593" s="319"/>
      <c r="B593" s="320"/>
      <c r="C593" s="321"/>
      <c r="D593" s="322"/>
      <c r="E593" s="322"/>
      <c r="F593" s="322"/>
      <c r="G593" s="322"/>
      <c r="H593" s="322"/>
      <c r="I593" s="322"/>
      <c r="J593" s="322"/>
      <c r="K593" s="322"/>
      <c r="L593" s="323"/>
    </row>
    <row r="594" spans="1:12" ht="12.75" customHeight="1" x14ac:dyDescent="0.3">
      <c r="A594" s="319"/>
      <c r="B594" s="320"/>
      <c r="C594" s="321"/>
      <c r="D594" s="322"/>
      <c r="E594" s="322"/>
      <c r="F594" s="322"/>
      <c r="G594" s="322"/>
      <c r="H594" s="322"/>
      <c r="I594" s="322"/>
      <c r="J594" s="322"/>
      <c r="K594" s="322"/>
      <c r="L594" s="323"/>
    </row>
    <row r="595" spans="1:12" ht="12.75" customHeight="1" x14ac:dyDescent="0.3">
      <c r="A595" s="319"/>
      <c r="B595" s="320"/>
      <c r="C595" s="321"/>
      <c r="D595" s="322"/>
      <c r="E595" s="322"/>
      <c r="F595" s="322"/>
      <c r="G595" s="322"/>
      <c r="H595" s="322"/>
      <c r="I595" s="322"/>
      <c r="J595" s="322"/>
      <c r="K595" s="322"/>
      <c r="L595" s="324"/>
    </row>
    <row r="596" spans="1:12" ht="12.75" customHeight="1" x14ac:dyDescent="0.3">
      <c r="A596" s="319"/>
      <c r="B596" s="320"/>
      <c r="C596" s="321"/>
      <c r="D596" s="322"/>
      <c r="E596" s="322"/>
      <c r="F596" s="322"/>
      <c r="G596" s="322"/>
      <c r="H596" s="322"/>
      <c r="I596" s="322"/>
      <c r="J596" s="322"/>
      <c r="K596" s="322"/>
      <c r="L596" s="323"/>
    </row>
    <row r="597" spans="1:12" ht="12.75" customHeight="1" x14ac:dyDescent="0.3">
      <c r="A597" s="319"/>
      <c r="B597" s="320"/>
      <c r="C597" s="321"/>
      <c r="D597" s="322"/>
      <c r="E597" s="322"/>
      <c r="F597" s="322"/>
      <c r="G597" s="322"/>
      <c r="H597" s="322"/>
      <c r="I597" s="322"/>
      <c r="J597" s="322"/>
      <c r="K597" s="322"/>
      <c r="L597" s="323"/>
    </row>
    <row r="598" spans="1:12" ht="12.75" customHeight="1" x14ac:dyDescent="0.3">
      <c r="A598" s="319"/>
      <c r="B598" s="320"/>
      <c r="C598" s="321"/>
      <c r="D598" s="322"/>
      <c r="E598" s="322"/>
      <c r="F598" s="322"/>
      <c r="G598" s="322"/>
      <c r="H598" s="322"/>
      <c r="I598" s="322"/>
      <c r="J598" s="322"/>
      <c r="K598" s="322"/>
      <c r="L598" s="323"/>
    </row>
    <row r="599" spans="1:12" ht="12.75" customHeight="1" x14ac:dyDescent="0.3">
      <c r="A599" s="319"/>
      <c r="B599" s="320"/>
      <c r="C599" s="321"/>
      <c r="D599" s="322"/>
      <c r="E599" s="322"/>
      <c r="F599" s="322"/>
      <c r="G599" s="322"/>
      <c r="H599" s="322"/>
      <c r="I599" s="322"/>
      <c r="J599" s="322"/>
      <c r="K599" s="322"/>
      <c r="L599" s="323"/>
    </row>
    <row r="600" spans="1:12" ht="12.75" customHeight="1" x14ac:dyDescent="0.3">
      <c r="A600" s="319"/>
      <c r="B600" s="320"/>
      <c r="C600" s="321"/>
      <c r="D600" s="322"/>
      <c r="E600" s="322"/>
      <c r="F600" s="322"/>
      <c r="G600" s="322"/>
      <c r="H600" s="322"/>
      <c r="I600" s="322"/>
      <c r="J600" s="322"/>
      <c r="K600" s="322"/>
      <c r="L600" s="323"/>
    </row>
    <row r="601" spans="1:12" ht="12.75" customHeight="1" x14ac:dyDescent="0.3">
      <c r="A601" s="319"/>
      <c r="B601" s="320"/>
      <c r="C601" s="321"/>
      <c r="D601" s="322"/>
      <c r="E601" s="322"/>
      <c r="F601" s="322"/>
      <c r="G601" s="322"/>
      <c r="H601" s="322"/>
      <c r="I601" s="322"/>
      <c r="J601" s="322"/>
      <c r="K601" s="322"/>
      <c r="L601" s="323"/>
    </row>
    <row r="602" spans="1:12" ht="12.75" customHeight="1" x14ac:dyDescent="0.3">
      <c r="A602" s="319"/>
      <c r="B602" s="320"/>
      <c r="C602" s="321"/>
      <c r="D602" s="322"/>
      <c r="E602" s="322"/>
      <c r="F602" s="322"/>
      <c r="G602" s="322"/>
      <c r="H602" s="322"/>
      <c r="I602" s="322"/>
      <c r="J602" s="322"/>
      <c r="K602" s="322"/>
      <c r="L602" s="323"/>
    </row>
    <row r="603" spans="1:12" ht="12.75" customHeight="1" x14ac:dyDescent="0.3">
      <c r="A603" s="319"/>
      <c r="B603" s="320"/>
      <c r="C603" s="321"/>
      <c r="D603" s="322"/>
      <c r="E603" s="322"/>
      <c r="F603" s="322"/>
      <c r="G603" s="322"/>
      <c r="H603" s="322"/>
      <c r="I603" s="322"/>
      <c r="J603" s="322"/>
      <c r="K603" s="322"/>
      <c r="L603" s="323"/>
    </row>
    <row r="604" spans="1:12" ht="12.75" customHeight="1" x14ac:dyDescent="0.3">
      <c r="A604" s="319"/>
      <c r="B604" s="320"/>
      <c r="C604" s="321"/>
      <c r="D604" s="322"/>
      <c r="E604" s="322"/>
      <c r="F604" s="322"/>
      <c r="G604" s="322"/>
      <c r="H604" s="322"/>
      <c r="I604" s="322"/>
      <c r="J604" s="322"/>
      <c r="K604" s="322"/>
      <c r="L604" s="323"/>
    </row>
    <row r="605" spans="1:12" ht="12.75" customHeight="1" x14ac:dyDescent="0.3">
      <c r="A605" s="319"/>
      <c r="B605" s="320"/>
      <c r="C605" s="321"/>
      <c r="D605" s="322"/>
      <c r="E605" s="322"/>
      <c r="F605" s="322"/>
      <c r="G605" s="322"/>
      <c r="H605" s="322"/>
      <c r="I605" s="322"/>
      <c r="J605" s="322"/>
      <c r="K605" s="322"/>
      <c r="L605" s="323"/>
    </row>
    <row r="606" spans="1:12" ht="12.75" customHeight="1" x14ac:dyDescent="0.3">
      <c r="A606" s="319"/>
      <c r="B606" s="320"/>
      <c r="C606" s="321"/>
      <c r="D606" s="322"/>
      <c r="E606" s="322"/>
      <c r="F606" s="322"/>
      <c r="G606" s="322"/>
      <c r="H606" s="322"/>
      <c r="I606" s="322"/>
      <c r="J606" s="322"/>
      <c r="K606" s="322"/>
      <c r="L606" s="323"/>
    </row>
    <row r="607" spans="1:12" ht="12.75" customHeight="1" x14ac:dyDescent="0.25">
      <c r="A607" s="319"/>
      <c r="B607" s="326"/>
      <c r="C607" s="327"/>
      <c r="D607" s="328"/>
      <c r="E607" s="328"/>
      <c r="F607" s="328"/>
      <c r="G607" s="328"/>
      <c r="H607" s="328"/>
      <c r="I607" s="328"/>
      <c r="J607" s="328"/>
      <c r="K607" s="328"/>
      <c r="L607" s="329"/>
    </row>
    <row r="608" spans="1:12" ht="12.75" customHeight="1" x14ac:dyDescent="0.25">
      <c r="A608" s="319"/>
      <c r="B608" s="326"/>
      <c r="C608" s="327"/>
      <c r="D608" s="328"/>
      <c r="E608" s="328"/>
      <c r="F608" s="328"/>
      <c r="G608" s="328"/>
      <c r="H608" s="328"/>
      <c r="I608" s="328"/>
      <c r="J608" s="328"/>
      <c r="K608" s="328"/>
      <c r="L608" s="329"/>
    </row>
    <row r="609" spans="1:12" ht="12.75" customHeight="1" x14ac:dyDescent="0.25">
      <c r="A609" s="319"/>
      <c r="B609" s="326"/>
      <c r="C609" s="327"/>
      <c r="D609" s="328"/>
      <c r="E609" s="328"/>
      <c r="F609" s="328"/>
      <c r="G609" s="328"/>
      <c r="H609" s="328"/>
      <c r="I609" s="328"/>
      <c r="J609" s="328"/>
      <c r="K609" s="328"/>
      <c r="L609" s="329"/>
    </row>
    <row r="610" spans="1:12" ht="12.75" customHeight="1" x14ac:dyDescent="0.25">
      <c r="A610" s="319"/>
      <c r="B610" s="326"/>
      <c r="C610" s="327"/>
      <c r="D610" s="328"/>
      <c r="E610" s="328"/>
      <c r="F610" s="328"/>
      <c r="G610" s="328"/>
      <c r="H610" s="328"/>
      <c r="I610" s="328"/>
      <c r="J610" s="328"/>
      <c r="K610" s="328"/>
      <c r="L610" s="329"/>
    </row>
    <row r="611" spans="1:12" ht="12.75" customHeight="1" x14ac:dyDescent="0.25">
      <c r="A611" s="319"/>
      <c r="B611" s="326"/>
      <c r="C611" s="327"/>
      <c r="D611" s="328"/>
      <c r="E611" s="328"/>
      <c r="F611" s="328"/>
      <c r="G611" s="328"/>
      <c r="H611" s="328"/>
      <c r="I611" s="328"/>
      <c r="J611" s="328"/>
      <c r="K611" s="328"/>
      <c r="L611" s="329"/>
    </row>
    <row r="612" spans="1:12" ht="12.75" customHeight="1" x14ac:dyDescent="0.25">
      <c r="A612" s="319"/>
      <c r="B612" s="326"/>
      <c r="C612" s="327"/>
      <c r="D612" s="328"/>
      <c r="E612" s="328"/>
      <c r="F612" s="328"/>
      <c r="G612" s="328"/>
      <c r="H612" s="328"/>
      <c r="I612" s="328"/>
      <c r="J612" s="328"/>
      <c r="K612" s="328"/>
      <c r="L612" s="329"/>
    </row>
    <row r="613" spans="1:12" ht="12.75" customHeight="1" x14ac:dyDescent="0.25">
      <c r="A613" s="319"/>
      <c r="B613" s="326"/>
      <c r="C613" s="327"/>
      <c r="D613" s="328"/>
      <c r="E613" s="328"/>
      <c r="F613" s="328"/>
      <c r="G613" s="328"/>
      <c r="H613" s="328"/>
      <c r="I613" s="328"/>
      <c r="J613" s="328"/>
      <c r="K613" s="328"/>
      <c r="L613" s="329"/>
    </row>
    <row r="614" spans="1:12" ht="12.75" customHeight="1" x14ac:dyDescent="0.25">
      <c r="A614" s="319"/>
      <c r="B614" s="326"/>
      <c r="C614" s="327"/>
      <c r="D614" s="328"/>
      <c r="E614" s="328"/>
      <c r="F614" s="328"/>
      <c r="G614" s="328"/>
      <c r="H614" s="328"/>
      <c r="I614" s="328"/>
      <c r="J614" s="328"/>
      <c r="K614" s="328"/>
      <c r="L614" s="329"/>
    </row>
    <row r="615" spans="1:12" ht="12.75" customHeight="1" x14ac:dyDescent="0.25">
      <c r="A615" s="319"/>
      <c r="B615" s="326"/>
      <c r="C615" s="327"/>
      <c r="D615" s="328"/>
      <c r="E615" s="328"/>
      <c r="F615" s="328"/>
      <c r="G615" s="328"/>
      <c r="H615" s="328"/>
      <c r="I615" s="328"/>
      <c r="J615" s="328"/>
      <c r="K615" s="328"/>
      <c r="L615" s="329"/>
    </row>
    <row r="616" spans="1:12" ht="12.75" customHeight="1" x14ac:dyDescent="0.25">
      <c r="A616" s="319"/>
      <c r="B616" s="326"/>
      <c r="C616" s="327"/>
      <c r="D616" s="328"/>
      <c r="E616" s="328"/>
      <c r="F616" s="328"/>
      <c r="G616" s="328"/>
      <c r="H616" s="328"/>
      <c r="I616" s="328"/>
      <c r="J616" s="328"/>
      <c r="K616" s="328"/>
      <c r="L616" s="329"/>
    </row>
    <row r="617" spans="1:12" ht="12.75" customHeight="1" x14ac:dyDescent="0.25">
      <c r="A617" s="319"/>
      <c r="B617" s="326"/>
      <c r="C617" s="327"/>
      <c r="D617" s="328"/>
      <c r="E617" s="328"/>
      <c r="F617" s="328"/>
      <c r="G617" s="328"/>
      <c r="H617" s="328"/>
      <c r="I617" s="328"/>
      <c r="J617" s="328"/>
      <c r="K617" s="328"/>
      <c r="L617" s="329"/>
    </row>
    <row r="618" spans="1:12" ht="12.75" customHeight="1" x14ac:dyDescent="0.25">
      <c r="A618" s="319"/>
      <c r="B618" s="326"/>
      <c r="C618" s="327"/>
      <c r="D618" s="328"/>
      <c r="E618" s="328"/>
      <c r="F618" s="328"/>
      <c r="G618" s="328"/>
      <c r="H618" s="328"/>
      <c r="I618" s="328"/>
      <c r="J618" s="328"/>
      <c r="K618" s="328"/>
      <c r="L618" s="329"/>
    </row>
    <row r="619" spans="1:12" ht="12.75" customHeight="1" x14ac:dyDescent="0.25">
      <c r="A619" s="319"/>
      <c r="B619" s="326"/>
      <c r="C619" s="327"/>
      <c r="D619" s="328"/>
      <c r="E619" s="328"/>
      <c r="F619" s="328"/>
      <c r="G619" s="328"/>
      <c r="H619" s="328"/>
      <c r="I619" s="328"/>
      <c r="J619" s="328"/>
      <c r="K619" s="328"/>
      <c r="L619" s="329"/>
    </row>
    <row r="620" spans="1:12" ht="12.75" customHeight="1" x14ac:dyDescent="0.25">
      <c r="A620" s="319"/>
      <c r="B620" s="326"/>
      <c r="C620" s="327"/>
      <c r="D620" s="328"/>
      <c r="E620" s="328"/>
      <c r="F620" s="328"/>
      <c r="G620" s="328"/>
      <c r="H620" s="328"/>
      <c r="I620" s="328"/>
      <c r="J620" s="328"/>
      <c r="K620" s="328"/>
      <c r="L620" s="329"/>
    </row>
    <row r="621" spans="1:12" ht="12.75" customHeight="1" x14ac:dyDescent="0.25">
      <c r="A621" s="319"/>
      <c r="B621" s="326"/>
      <c r="C621" s="327"/>
      <c r="D621" s="328"/>
      <c r="E621" s="328"/>
      <c r="F621" s="328"/>
      <c r="G621" s="328"/>
      <c r="H621" s="328"/>
      <c r="I621" s="328"/>
      <c r="J621" s="328"/>
      <c r="K621" s="328"/>
      <c r="L621" s="329"/>
    </row>
    <row r="622" spans="1:12" ht="12.75" customHeight="1" x14ac:dyDescent="0.25">
      <c r="A622" s="319"/>
      <c r="B622" s="326"/>
      <c r="C622" s="327"/>
      <c r="D622" s="328"/>
      <c r="E622" s="328"/>
      <c r="F622" s="328"/>
      <c r="G622" s="328"/>
      <c r="H622" s="328"/>
      <c r="I622" s="328"/>
      <c r="J622" s="328"/>
      <c r="K622" s="328"/>
      <c r="L622" s="329"/>
    </row>
    <row r="623" spans="1:12" ht="12.75" customHeight="1" x14ac:dyDescent="0.25">
      <c r="A623" s="319"/>
      <c r="B623" s="326"/>
      <c r="C623" s="327"/>
      <c r="D623" s="328"/>
      <c r="E623" s="328"/>
      <c r="F623" s="328"/>
      <c r="G623" s="328"/>
      <c r="H623" s="328"/>
      <c r="I623" s="328"/>
      <c r="J623" s="328"/>
      <c r="K623" s="328"/>
      <c r="L623" s="329"/>
    </row>
    <row r="624" spans="1:12" ht="12.75" customHeight="1" x14ac:dyDescent="0.25">
      <c r="A624" s="319"/>
      <c r="B624" s="326"/>
      <c r="C624" s="327"/>
      <c r="D624" s="328"/>
      <c r="E624" s="328"/>
      <c r="F624" s="328"/>
      <c r="G624" s="328"/>
      <c r="H624" s="328"/>
      <c r="I624" s="328"/>
      <c r="J624" s="328"/>
      <c r="K624" s="328"/>
      <c r="L624" s="329"/>
    </row>
    <row r="625" spans="1:12" ht="12.75" customHeight="1" x14ac:dyDescent="0.25">
      <c r="A625" s="319"/>
      <c r="B625" s="326"/>
      <c r="C625" s="327"/>
      <c r="D625" s="328"/>
      <c r="E625" s="328"/>
      <c r="F625" s="328"/>
      <c r="G625" s="328"/>
      <c r="H625" s="328"/>
      <c r="I625" s="328"/>
      <c r="J625" s="328"/>
      <c r="K625" s="328"/>
      <c r="L625" s="329"/>
    </row>
    <row r="626" spans="1:12" ht="12.75" customHeight="1" x14ac:dyDescent="0.25">
      <c r="A626" s="319"/>
      <c r="B626" s="326"/>
      <c r="C626" s="327"/>
      <c r="D626" s="328"/>
      <c r="E626" s="328"/>
      <c r="F626" s="328"/>
      <c r="G626" s="328"/>
      <c r="H626" s="328"/>
      <c r="I626" s="328"/>
      <c r="J626" s="328"/>
      <c r="K626" s="328"/>
      <c r="L626" s="329"/>
    </row>
    <row r="627" spans="1:12" ht="12.75" customHeight="1" x14ac:dyDescent="0.25">
      <c r="A627" s="319"/>
      <c r="B627" s="326"/>
      <c r="C627" s="327"/>
      <c r="D627" s="328"/>
      <c r="E627" s="328"/>
      <c r="F627" s="328"/>
      <c r="G627" s="328"/>
      <c r="H627" s="328"/>
      <c r="I627" s="328"/>
      <c r="J627" s="328"/>
      <c r="K627" s="328"/>
      <c r="L627" s="329"/>
    </row>
    <row r="628" spans="1:12" ht="12.75" customHeight="1" x14ac:dyDescent="0.25">
      <c r="A628" s="319"/>
      <c r="B628" s="326"/>
      <c r="C628" s="327"/>
      <c r="D628" s="328"/>
      <c r="E628" s="328"/>
      <c r="F628" s="328"/>
      <c r="G628" s="328"/>
      <c r="H628" s="328"/>
      <c r="I628" s="328"/>
      <c r="J628" s="328"/>
      <c r="K628" s="328"/>
      <c r="L628" s="329"/>
    </row>
    <row r="629" spans="1:12" ht="12.75" customHeight="1" x14ac:dyDescent="0.25">
      <c r="A629" s="319"/>
      <c r="B629" s="326"/>
      <c r="C629" s="327"/>
      <c r="D629" s="328"/>
      <c r="E629" s="328"/>
      <c r="F629" s="328"/>
      <c r="G629" s="328"/>
      <c r="H629" s="328"/>
      <c r="I629" s="328"/>
      <c r="J629" s="328"/>
      <c r="K629" s="328"/>
      <c r="L629" s="329"/>
    </row>
    <row r="630" spans="1:12" ht="12.75" customHeight="1" x14ac:dyDescent="0.25">
      <c r="A630" s="319"/>
      <c r="B630" s="326"/>
      <c r="C630" s="327"/>
      <c r="D630" s="328"/>
      <c r="E630" s="328"/>
      <c r="F630" s="328"/>
      <c r="G630" s="328"/>
      <c r="H630" s="328"/>
      <c r="I630" s="328"/>
      <c r="J630" s="328"/>
      <c r="K630" s="328"/>
      <c r="L630" s="329"/>
    </row>
    <row r="631" spans="1:12" ht="12.75" customHeight="1" x14ac:dyDescent="0.25">
      <c r="A631" s="319"/>
      <c r="B631" s="326"/>
      <c r="C631" s="327"/>
      <c r="D631" s="328"/>
      <c r="E631" s="328"/>
      <c r="F631" s="328"/>
      <c r="G631" s="328"/>
      <c r="H631" s="328"/>
      <c r="I631" s="328"/>
      <c r="J631" s="328"/>
      <c r="K631" s="328"/>
      <c r="L631" s="329"/>
    </row>
    <row r="632" spans="1:12" ht="12.75" customHeight="1" x14ac:dyDescent="0.25">
      <c r="A632" s="319"/>
      <c r="B632" s="326"/>
      <c r="C632" s="327"/>
      <c r="D632" s="328"/>
      <c r="E632" s="328"/>
      <c r="F632" s="328"/>
      <c r="G632" s="328"/>
      <c r="H632" s="328"/>
      <c r="I632" s="328"/>
      <c r="J632" s="328"/>
      <c r="K632" s="328"/>
      <c r="L632" s="329"/>
    </row>
    <row r="633" spans="1:12" ht="12.75" customHeight="1" x14ac:dyDescent="0.25">
      <c r="A633" s="319"/>
      <c r="B633" s="326"/>
      <c r="C633" s="327"/>
      <c r="D633" s="328"/>
      <c r="E633" s="328"/>
      <c r="F633" s="328"/>
      <c r="G633" s="328"/>
      <c r="H633" s="328"/>
      <c r="I633" s="328"/>
      <c r="J633" s="328"/>
      <c r="K633" s="328"/>
      <c r="L633" s="329"/>
    </row>
    <row r="634" spans="1:12" ht="12.75" customHeight="1" x14ac:dyDescent="0.25">
      <c r="A634" s="319"/>
      <c r="B634" s="326"/>
      <c r="C634" s="327"/>
      <c r="D634" s="328"/>
      <c r="E634" s="328"/>
      <c r="F634" s="328"/>
      <c r="G634" s="328"/>
      <c r="H634" s="328"/>
      <c r="I634" s="328"/>
      <c r="J634" s="328"/>
      <c r="K634" s="328"/>
      <c r="L634" s="329"/>
    </row>
    <row r="635" spans="1:12" ht="12.75" customHeight="1" x14ac:dyDescent="0.25">
      <c r="A635" s="319"/>
      <c r="B635" s="326"/>
      <c r="C635" s="327"/>
      <c r="D635" s="328"/>
      <c r="E635" s="328"/>
      <c r="F635" s="328"/>
      <c r="G635" s="328"/>
      <c r="H635" s="328"/>
      <c r="I635" s="328"/>
      <c r="J635" s="328"/>
      <c r="K635" s="328"/>
      <c r="L635" s="329"/>
    </row>
    <row r="636" spans="1:12" ht="12.75" customHeight="1" x14ac:dyDescent="0.25">
      <c r="A636" s="319"/>
      <c r="B636" s="326"/>
      <c r="C636" s="327"/>
      <c r="D636" s="328"/>
      <c r="E636" s="328"/>
      <c r="F636" s="328"/>
      <c r="G636" s="328"/>
      <c r="H636" s="328"/>
      <c r="I636" s="328"/>
      <c r="J636" s="328"/>
      <c r="K636" s="328"/>
      <c r="L636" s="329"/>
    </row>
    <row r="637" spans="1:12" ht="12.75" customHeight="1" x14ac:dyDescent="0.25">
      <c r="A637" s="319"/>
      <c r="B637" s="326"/>
      <c r="C637" s="327"/>
      <c r="D637" s="328"/>
      <c r="E637" s="328"/>
      <c r="F637" s="328"/>
      <c r="G637" s="328"/>
      <c r="H637" s="328"/>
      <c r="I637" s="328"/>
      <c r="J637" s="328"/>
      <c r="K637" s="328"/>
      <c r="L637" s="329"/>
    </row>
    <row r="638" spans="1:12" ht="12.75" customHeight="1" x14ac:dyDescent="0.25">
      <c r="A638" s="319"/>
      <c r="B638" s="326"/>
      <c r="C638" s="327"/>
      <c r="D638" s="328"/>
      <c r="E638" s="328"/>
      <c r="F638" s="328"/>
      <c r="G638" s="328"/>
      <c r="H638" s="328"/>
      <c r="I638" s="328"/>
      <c r="J638" s="328"/>
      <c r="K638" s="328"/>
      <c r="L638" s="329"/>
    </row>
    <row r="639" spans="1:12" ht="12.75" customHeight="1" x14ac:dyDescent="0.25">
      <c r="A639" s="319"/>
      <c r="B639" s="326"/>
      <c r="C639" s="327"/>
      <c r="D639" s="328"/>
      <c r="E639" s="328"/>
      <c r="F639" s="328"/>
      <c r="G639" s="328"/>
      <c r="H639" s="328"/>
      <c r="I639" s="328"/>
      <c r="J639" s="328"/>
      <c r="K639" s="328"/>
      <c r="L639" s="329"/>
    </row>
    <row r="640" spans="1:12" ht="12.75" customHeight="1" x14ac:dyDescent="0.25">
      <c r="A640" s="319"/>
      <c r="B640" s="326"/>
      <c r="C640" s="327"/>
      <c r="D640" s="5"/>
      <c r="K640" s="5"/>
      <c r="L640" s="330"/>
    </row>
    <row r="641" spans="1:12" ht="12.75" customHeight="1" x14ac:dyDescent="0.25">
      <c r="A641" s="319"/>
      <c r="B641" s="326"/>
      <c r="C641" s="327"/>
      <c r="D641" s="5"/>
      <c r="K641" s="5"/>
      <c r="L641" s="330"/>
    </row>
    <row r="642" spans="1:12" ht="12.75" customHeight="1" x14ac:dyDescent="0.25">
      <c r="A642" s="319"/>
      <c r="B642" s="326"/>
      <c r="C642" s="327"/>
      <c r="D642" s="5"/>
      <c r="K642" s="5"/>
      <c r="L642" s="330"/>
    </row>
    <row r="643" spans="1:12" ht="12.75" customHeight="1" x14ac:dyDescent="0.25">
      <c r="A643" s="319"/>
      <c r="B643" s="326"/>
      <c r="C643" s="327"/>
      <c r="D643" s="5"/>
      <c r="K643" s="5"/>
      <c r="L643" s="330"/>
    </row>
    <row r="644" spans="1:12" ht="12.75" customHeight="1" x14ac:dyDescent="0.25">
      <c r="A644" s="319"/>
      <c r="B644" s="326"/>
      <c r="C644" s="327"/>
      <c r="D644" s="5"/>
      <c r="K644" s="5"/>
      <c r="L644" s="330"/>
    </row>
    <row r="645" spans="1:12" ht="12.75" customHeight="1" x14ac:dyDescent="0.25">
      <c r="A645" s="319"/>
      <c r="B645" s="326"/>
      <c r="C645" s="327"/>
      <c r="D645" s="5"/>
      <c r="K645" s="5"/>
      <c r="L645" s="330"/>
    </row>
    <row r="646" spans="1:12" ht="12.75" customHeight="1" x14ac:dyDescent="0.25">
      <c r="A646" s="319"/>
      <c r="B646" s="326"/>
      <c r="C646" s="327"/>
      <c r="D646" s="5"/>
      <c r="K646" s="5"/>
      <c r="L646" s="330"/>
    </row>
    <row r="647" spans="1:12" ht="12.75" customHeight="1" x14ac:dyDescent="0.25">
      <c r="A647" s="319"/>
      <c r="B647" s="326"/>
      <c r="C647" s="327"/>
      <c r="D647" s="5"/>
      <c r="K647" s="5"/>
      <c r="L647" s="330"/>
    </row>
    <row r="648" spans="1:12" ht="12.75" customHeight="1" x14ac:dyDescent="0.25">
      <c r="A648" s="319"/>
      <c r="B648" s="326"/>
      <c r="C648" s="327"/>
      <c r="D648" s="5"/>
      <c r="K648" s="5"/>
      <c r="L648" s="330"/>
    </row>
    <row r="649" spans="1:12" ht="12.75" customHeight="1" x14ac:dyDescent="0.25">
      <c r="A649" s="319"/>
      <c r="B649" s="326"/>
      <c r="C649" s="327"/>
      <c r="D649" s="5"/>
      <c r="K649" s="5"/>
      <c r="L649" s="330"/>
    </row>
    <row r="650" spans="1:12" ht="12.75" customHeight="1" x14ac:dyDescent="0.25">
      <c r="A650" s="319"/>
      <c r="B650" s="326"/>
      <c r="C650" s="327"/>
      <c r="D650" s="5"/>
      <c r="K650" s="5"/>
      <c r="L650" s="330"/>
    </row>
    <row r="651" spans="1:12" ht="12.75" customHeight="1" x14ac:dyDescent="0.25">
      <c r="A651" s="319"/>
      <c r="B651" s="326"/>
      <c r="C651" s="327"/>
      <c r="D651" s="5"/>
      <c r="K651" s="5"/>
      <c r="L651" s="330"/>
    </row>
    <row r="652" spans="1:12" ht="12.75" customHeight="1" x14ac:dyDescent="0.25">
      <c r="A652" s="319"/>
      <c r="B652" s="326"/>
      <c r="C652" s="327"/>
      <c r="D652" s="5"/>
      <c r="K652" s="5"/>
      <c r="L652" s="330"/>
    </row>
    <row r="653" spans="1:12" ht="12.75" customHeight="1" x14ac:dyDescent="0.25">
      <c r="A653" s="319"/>
      <c r="B653" s="326"/>
      <c r="C653" s="327"/>
      <c r="D653" s="5"/>
      <c r="K653" s="5"/>
      <c r="L653" s="330"/>
    </row>
    <row r="654" spans="1:12" ht="12.75" customHeight="1" x14ac:dyDescent="0.25">
      <c r="A654" s="319"/>
      <c r="B654" s="326"/>
      <c r="C654" s="327"/>
      <c r="D654" s="5"/>
      <c r="K654" s="5"/>
      <c r="L654" s="330"/>
    </row>
    <row r="655" spans="1:12" ht="12.75" customHeight="1" x14ac:dyDescent="0.25">
      <c r="A655" s="319"/>
      <c r="B655" s="326"/>
      <c r="C655" s="327"/>
      <c r="D655" s="5"/>
      <c r="K655" s="5"/>
      <c r="L655" s="330"/>
    </row>
    <row r="656" spans="1:12" ht="12.75" customHeight="1" x14ac:dyDescent="0.25">
      <c r="A656" s="319"/>
      <c r="B656" s="326"/>
      <c r="C656" s="327"/>
      <c r="D656" s="5"/>
      <c r="K656" s="5"/>
      <c r="L656" s="330"/>
    </row>
    <row r="657" spans="1:12" ht="12.75" customHeight="1" x14ac:dyDescent="0.25">
      <c r="A657" s="319"/>
      <c r="B657" s="326"/>
      <c r="C657" s="327"/>
      <c r="D657" s="5"/>
      <c r="K657" s="5"/>
      <c r="L657" s="330"/>
    </row>
    <row r="658" spans="1:12" ht="12.75" customHeight="1" x14ac:dyDescent="0.25">
      <c r="A658" s="319"/>
      <c r="B658" s="326"/>
      <c r="C658" s="327"/>
      <c r="D658" s="5"/>
      <c r="K658" s="5"/>
      <c r="L658" s="330"/>
    </row>
    <row r="659" spans="1:12" ht="12.75" customHeight="1" x14ac:dyDescent="0.25">
      <c r="A659" s="319"/>
      <c r="B659" s="326"/>
      <c r="C659" s="327"/>
      <c r="D659" s="5"/>
      <c r="K659" s="5"/>
      <c r="L659" s="330"/>
    </row>
    <row r="660" spans="1:12" ht="12.75" customHeight="1" x14ac:dyDescent="0.25">
      <c r="A660" s="319"/>
      <c r="B660" s="326"/>
      <c r="C660" s="327"/>
      <c r="D660" s="5"/>
      <c r="K660" s="5"/>
      <c r="L660" s="330"/>
    </row>
    <row r="661" spans="1:12" ht="12.75" customHeight="1" x14ac:dyDescent="0.25">
      <c r="A661" s="319"/>
      <c r="B661" s="326"/>
      <c r="C661" s="327"/>
      <c r="D661" s="5"/>
      <c r="K661" s="5"/>
      <c r="L661" s="330"/>
    </row>
    <row r="662" spans="1:12" ht="12.75" customHeight="1" x14ac:dyDescent="0.25">
      <c r="A662" s="319"/>
      <c r="B662" s="326"/>
      <c r="C662" s="327"/>
      <c r="D662" s="5"/>
      <c r="K662" s="5"/>
      <c r="L662" s="330"/>
    </row>
    <row r="663" spans="1:12" ht="12.75" customHeight="1" x14ac:dyDescent="0.25">
      <c r="A663" s="319"/>
      <c r="B663" s="326"/>
      <c r="C663" s="327"/>
      <c r="D663" s="5"/>
      <c r="K663" s="5"/>
      <c r="L663" s="330"/>
    </row>
    <row r="664" spans="1:12" ht="12.75" customHeight="1" x14ac:dyDescent="0.25">
      <c r="A664" s="319"/>
      <c r="B664" s="326"/>
      <c r="C664" s="327"/>
      <c r="D664" s="5"/>
      <c r="K664" s="5"/>
      <c r="L664" s="330"/>
    </row>
    <row r="665" spans="1:12" ht="12.75" customHeight="1" x14ac:dyDescent="0.25">
      <c r="A665" s="319"/>
      <c r="B665" s="326"/>
      <c r="C665" s="327"/>
      <c r="D665" s="5"/>
      <c r="K665" s="5"/>
      <c r="L665" s="330"/>
    </row>
    <row r="666" spans="1:12" ht="12.75" customHeight="1" x14ac:dyDescent="0.25">
      <c r="A666" s="319"/>
      <c r="B666" s="326"/>
      <c r="C666" s="327"/>
      <c r="D666" s="5"/>
      <c r="K666" s="5"/>
      <c r="L666" s="330"/>
    </row>
    <row r="667" spans="1:12" ht="12.75" customHeight="1" x14ac:dyDescent="0.25">
      <c r="A667" s="319"/>
      <c r="B667" s="326"/>
      <c r="C667" s="327"/>
      <c r="D667" s="5"/>
      <c r="K667" s="5"/>
      <c r="L667" s="330"/>
    </row>
    <row r="668" spans="1:12" ht="12.75" customHeight="1" x14ac:dyDescent="0.25">
      <c r="A668" s="319"/>
      <c r="B668" s="326"/>
      <c r="C668" s="327"/>
      <c r="D668" s="5"/>
      <c r="K668" s="5"/>
      <c r="L668" s="330"/>
    </row>
    <row r="669" spans="1:12" ht="12.75" customHeight="1" x14ac:dyDescent="0.25">
      <c r="A669" s="319"/>
      <c r="B669" s="326"/>
      <c r="C669" s="327"/>
      <c r="D669" s="5"/>
      <c r="K669" s="5"/>
      <c r="L669" s="330"/>
    </row>
    <row r="670" spans="1:12" ht="12.75" customHeight="1" x14ac:dyDescent="0.25">
      <c r="A670" s="319"/>
      <c r="B670" s="326"/>
      <c r="C670" s="327"/>
      <c r="D670" s="5"/>
      <c r="K670" s="5"/>
      <c r="L670" s="330"/>
    </row>
    <row r="671" spans="1:12" ht="12.75" customHeight="1" x14ac:dyDescent="0.25">
      <c r="A671" s="319"/>
      <c r="B671" s="326"/>
      <c r="C671" s="327"/>
      <c r="D671" s="5"/>
      <c r="K671" s="5"/>
      <c r="L671" s="330"/>
    </row>
    <row r="672" spans="1:12" ht="12.75" customHeight="1" x14ac:dyDescent="0.25">
      <c r="A672" s="319"/>
      <c r="B672" s="326"/>
      <c r="C672" s="327"/>
      <c r="D672" s="5"/>
      <c r="K672" s="5"/>
      <c r="L672" s="330"/>
    </row>
    <row r="673" spans="1:12" ht="12.75" customHeight="1" x14ac:dyDescent="0.25">
      <c r="A673" s="319"/>
      <c r="B673" s="326"/>
      <c r="C673" s="327"/>
      <c r="D673" s="5"/>
      <c r="K673" s="5"/>
      <c r="L673" s="330"/>
    </row>
    <row r="674" spans="1:12" ht="12.75" customHeight="1" x14ac:dyDescent="0.25">
      <c r="A674" s="319"/>
      <c r="B674" s="326"/>
      <c r="C674" s="327"/>
      <c r="D674" s="5"/>
      <c r="K674" s="5"/>
      <c r="L674" s="330"/>
    </row>
    <row r="675" spans="1:12" ht="12.75" customHeight="1" x14ac:dyDescent="0.25">
      <c r="A675" s="319"/>
      <c r="B675" s="326"/>
      <c r="C675" s="327"/>
      <c r="D675" s="5"/>
      <c r="K675" s="5"/>
      <c r="L675" s="330"/>
    </row>
    <row r="676" spans="1:12" ht="12.75" customHeight="1" x14ac:dyDescent="0.25">
      <c r="A676" s="319"/>
      <c r="B676" s="326"/>
      <c r="C676" s="327"/>
      <c r="D676" s="5"/>
      <c r="K676" s="5"/>
      <c r="L676" s="330"/>
    </row>
    <row r="677" spans="1:12" ht="12.75" customHeight="1" x14ac:dyDescent="0.25">
      <c r="A677" s="319"/>
      <c r="B677" s="326"/>
      <c r="C677" s="327"/>
      <c r="D677" s="5"/>
      <c r="K677" s="5"/>
      <c r="L677" s="330"/>
    </row>
    <row r="678" spans="1:12" ht="12.75" customHeight="1" x14ac:dyDescent="0.25">
      <c r="A678" s="319"/>
      <c r="B678" s="326"/>
      <c r="C678" s="327"/>
      <c r="D678" s="5"/>
      <c r="K678" s="5"/>
      <c r="L678" s="330"/>
    </row>
    <row r="679" spans="1:12" ht="12.75" customHeight="1" x14ac:dyDescent="0.25">
      <c r="A679" s="319"/>
      <c r="B679" s="326"/>
      <c r="C679" s="327"/>
      <c r="D679" s="5"/>
      <c r="K679" s="5"/>
      <c r="L679" s="330"/>
    </row>
    <row r="680" spans="1:12" ht="12.75" customHeight="1" x14ac:dyDescent="0.25">
      <c r="A680" s="319"/>
      <c r="B680" s="326"/>
      <c r="C680" s="327"/>
      <c r="D680" s="5"/>
      <c r="K680" s="5"/>
      <c r="L680" s="330"/>
    </row>
    <row r="681" spans="1:12" ht="12.75" customHeight="1" x14ac:dyDescent="0.25">
      <c r="A681" s="319"/>
      <c r="B681" s="326"/>
      <c r="C681" s="327"/>
      <c r="D681" s="5"/>
      <c r="K681" s="5"/>
      <c r="L681" s="330"/>
    </row>
    <row r="682" spans="1:12" ht="12.75" customHeight="1" x14ac:dyDescent="0.25">
      <c r="A682" s="319"/>
      <c r="B682" s="326"/>
      <c r="C682" s="327"/>
      <c r="D682" s="5"/>
      <c r="K682" s="5"/>
      <c r="L682" s="330"/>
    </row>
    <row r="683" spans="1:12" ht="12.75" customHeight="1" x14ac:dyDescent="0.25">
      <c r="A683" s="319"/>
      <c r="B683" s="326"/>
      <c r="C683" s="327"/>
      <c r="D683" s="5"/>
      <c r="K683" s="5"/>
      <c r="L683" s="330"/>
    </row>
    <row r="684" spans="1:12" ht="12.75" customHeight="1" x14ac:dyDescent="0.25">
      <c r="A684" s="319"/>
      <c r="B684" s="326"/>
      <c r="C684" s="327"/>
      <c r="D684" s="5"/>
      <c r="K684" s="5"/>
      <c r="L684" s="330"/>
    </row>
    <row r="685" spans="1:12" ht="12.75" customHeight="1" x14ac:dyDescent="0.25">
      <c r="A685" s="319"/>
      <c r="B685" s="326"/>
      <c r="C685" s="327"/>
      <c r="D685" s="5"/>
      <c r="K685" s="5"/>
      <c r="L685" s="330"/>
    </row>
    <row r="686" spans="1:12" ht="12.75" customHeight="1" x14ac:dyDescent="0.25">
      <c r="A686" s="319"/>
      <c r="B686" s="326"/>
      <c r="C686" s="327"/>
      <c r="D686" s="5"/>
      <c r="K686" s="5"/>
      <c r="L686" s="330"/>
    </row>
    <row r="687" spans="1:12" ht="12.75" customHeight="1" x14ac:dyDescent="0.25">
      <c r="A687" s="319"/>
      <c r="B687" s="326"/>
      <c r="C687" s="327"/>
      <c r="D687" s="5"/>
      <c r="K687" s="5"/>
      <c r="L687" s="330"/>
    </row>
    <row r="688" spans="1:12" ht="12.75" customHeight="1" x14ac:dyDescent="0.25">
      <c r="A688" s="319"/>
      <c r="B688" s="326"/>
      <c r="C688" s="327"/>
      <c r="D688" s="5"/>
      <c r="K688" s="5"/>
      <c r="L688" s="330"/>
    </row>
    <row r="689" spans="1:12" ht="12.75" customHeight="1" x14ac:dyDescent="0.25">
      <c r="A689" s="319"/>
      <c r="B689" s="326"/>
      <c r="C689" s="327"/>
      <c r="D689" s="5"/>
      <c r="K689" s="5"/>
      <c r="L689" s="330"/>
    </row>
    <row r="690" spans="1:12" ht="12.75" customHeight="1" x14ac:dyDescent="0.25">
      <c r="A690" s="319"/>
      <c r="B690" s="326"/>
      <c r="C690" s="327"/>
      <c r="D690" s="5"/>
      <c r="K690" s="5"/>
      <c r="L690" s="330"/>
    </row>
    <row r="691" spans="1:12" ht="12.75" customHeight="1" x14ac:dyDescent="0.25">
      <c r="A691" s="319"/>
      <c r="B691" s="326"/>
      <c r="C691" s="327"/>
      <c r="D691" s="5"/>
      <c r="K691" s="5"/>
      <c r="L691" s="330"/>
    </row>
    <row r="692" spans="1:12" ht="12.75" customHeight="1" x14ac:dyDescent="0.25">
      <c r="A692" s="319"/>
      <c r="B692" s="326"/>
      <c r="C692" s="327"/>
      <c r="D692" s="5"/>
      <c r="K692" s="5"/>
      <c r="L692" s="330"/>
    </row>
    <row r="693" spans="1:12" ht="12.75" customHeight="1" x14ac:dyDescent="0.25">
      <c r="A693" s="319"/>
      <c r="B693" s="326"/>
      <c r="C693" s="327"/>
      <c r="D693" s="5"/>
      <c r="K693" s="5"/>
      <c r="L693" s="330"/>
    </row>
    <row r="694" spans="1:12" ht="12.75" customHeight="1" x14ac:dyDescent="0.25">
      <c r="A694" s="319"/>
      <c r="B694" s="326"/>
      <c r="C694" s="327"/>
      <c r="D694" s="5"/>
      <c r="K694" s="5"/>
      <c r="L694" s="330"/>
    </row>
    <row r="695" spans="1:12" ht="12.75" customHeight="1" x14ac:dyDescent="0.25">
      <c r="A695" s="319"/>
      <c r="B695" s="326"/>
      <c r="C695" s="327"/>
      <c r="D695" s="5"/>
      <c r="K695" s="5"/>
      <c r="L695" s="330"/>
    </row>
    <row r="696" spans="1:12" ht="12.75" customHeight="1" x14ac:dyDescent="0.25">
      <c r="A696" s="319"/>
      <c r="B696" s="326"/>
      <c r="C696" s="327"/>
      <c r="D696" s="5"/>
      <c r="K696" s="5"/>
      <c r="L696" s="330"/>
    </row>
    <row r="697" spans="1:12" ht="12.75" customHeight="1" x14ac:dyDescent="0.25">
      <c r="A697" s="319"/>
      <c r="B697" s="326"/>
      <c r="C697" s="327"/>
      <c r="D697" s="5"/>
      <c r="K697" s="5"/>
      <c r="L697" s="330"/>
    </row>
    <row r="698" spans="1:12" ht="12.75" customHeight="1" x14ac:dyDescent="0.25">
      <c r="A698" s="319"/>
      <c r="B698" s="326"/>
      <c r="C698" s="327"/>
      <c r="D698" s="5"/>
      <c r="K698" s="5"/>
      <c r="L698" s="330"/>
    </row>
    <row r="699" spans="1:12" ht="12.75" customHeight="1" x14ac:dyDescent="0.25">
      <c r="A699" s="319"/>
      <c r="B699" s="326"/>
      <c r="C699" s="327"/>
      <c r="D699" s="5"/>
      <c r="K699" s="5"/>
      <c r="L699" s="330"/>
    </row>
    <row r="700" spans="1:12" ht="12.75" customHeight="1" x14ac:dyDescent="0.25">
      <c r="A700" s="319"/>
      <c r="B700" s="326"/>
      <c r="C700" s="327"/>
      <c r="D700" s="5"/>
      <c r="K700" s="5"/>
      <c r="L700" s="330"/>
    </row>
    <row r="701" spans="1:12" ht="12.75" customHeight="1" x14ac:dyDescent="0.25">
      <c r="A701" s="319"/>
      <c r="B701" s="326"/>
      <c r="C701" s="327"/>
      <c r="D701" s="5"/>
      <c r="K701" s="5"/>
      <c r="L701" s="330"/>
    </row>
    <row r="702" spans="1:12" ht="12.75" customHeight="1" x14ac:dyDescent="0.25">
      <c r="A702" s="319"/>
      <c r="B702" s="326"/>
      <c r="C702" s="327"/>
      <c r="D702" s="5"/>
      <c r="K702" s="5"/>
      <c r="L702" s="330"/>
    </row>
    <row r="703" spans="1:12" ht="12.75" customHeight="1" x14ac:dyDescent="0.25">
      <c r="A703" s="319"/>
      <c r="B703" s="326"/>
      <c r="C703" s="327"/>
      <c r="D703" s="5"/>
      <c r="K703" s="5"/>
      <c r="L703" s="330"/>
    </row>
    <row r="704" spans="1:12" ht="12.75" customHeight="1" x14ac:dyDescent="0.25">
      <c r="A704" s="319"/>
      <c r="B704" s="326"/>
      <c r="C704" s="327"/>
      <c r="D704" s="5"/>
      <c r="K704" s="5"/>
      <c r="L704" s="330"/>
    </row>
    <row r="705" spans="1:12" ht="12.75" customHeight="1" x14ac:dyDescent="0.25">
      <c r="A705" s="319"/>
      <c r="B705" s="326"/>
      <c r="C705" s="327"/>
      <c r="D705" s="5"/>
      <c r="K705" s="5"/>
      <c r="L705" s="330"/>
    </row>
    <row r="706" spans="1:12" ht="12.75" customHeight="1" x14ac:dyDescent="0.25">
      <c r="A706" s="319"/>
      <c r="B706" s="326"/>
      <c r="C706" s="327"/>
      <c r="D706" s="5"/>
      <c r="K706" s="5"/>
      <c r="L706" s="330"/>
    </row>
    <row r="707" spans="1:12" ht="12.75" customHeight="1" x14ac:dyDescent="0.25">
      <c r="A707" s="319"/>
      <c r="B707" s="326"/>
      <c r="C707" s="327"/>
      <c r="D707" s="5"/>
      <c r="K707" s="5"/>
      <c r="L707" s="330"/>
    </row>
    <row r="708" spans="1:12" ht="12.75" customHeight="1" x14ac:dyDescent="0.25">
      <c r="A708" s="319"/>
      <c r="B708" s="326"/>
      <c r="C708" s="327"/>
      <c r="D708" s="5"/>
      <c r="K708" s="5"/>
      <c r="L708" s="330"/>
    </row>
    <row r="709" spans="1:12" ht="12.75" customHeight="1" x14ac:dyDescent="0.25">
      <c r="A709" s="319"/>
      <c r="B709" s="326"/>
      <c r="C709" s="327"/>
      <c r="D709" s="5"/>
      <c r="K709" s="5"/>
      <c r="L709" s="330"/>
    </row>
    <row r="710" spans="1:12" ht="12.75" customHeight="1" x14ac:dyDescent="0.25">
      <c r="A710" s="319"/>
      <c r="B710" s="326"/>
      <c r="C710" s="327"/>
      <c r="D710" s="5"/>
      <c r="K710" s="5"/>
      <c r="L710" s="330"/>
    </row>
    <row r="711" spans="1:12" ht="12.75" customHeight="1" x14ac:dyDescent="0.25">
      <c r="A711" s="319"/>
      <c r="B711" s="326"/>
      <c r="C711" s="327"/>
      <c r="D711" s="5"/>
      <c r="K711" s="5"/>
      <c r="L711" s="330"/>
    </row>
    <row r="712" spans="1:12" ht="12.75" customHeight="1" x14ac:dyDescent="0.25">
      <c r="A712" s="319"/>
      <c r="B712" s="326"/>
      <c r="C712" s="327"/>
      <c r="D712" s="5"/>
      <c r="K712" s="5"/>
      <c r="L712" s="330"/>
    </row>
    <row r="713" spans="1:12" ht="12.75" customHeight="1" x14ac:dyDescent="0.25">
      <c r="A713" s="319"/>
      <c r="B713" s="326"/>
      <c r="C713" s="327"/>
      <c r="D713" s="5"/>
      <c r="K713" s="5"/>
      <c r="L713" s="330"/>
    </row>
    <row r="714" spans="1:12" ht="12.75" customHeight="1" x14ac:dyDescent="0.25">
      <c r="A714" s="319"/>
      <c r="B714" s="326"/>
      <c r="C714" s="327"/>
      <c r="D714" s="5"/>
      <c r="K714" s="5"/>
      <c r="L714" s="330"/>
    </row>
    <row r="715" spans="1:12" ht="12.75" customHeight="1" x14ac:dyDescent="0.25">
      <c r="A715" s="319"/>
      <c r="B715" s="326"/>
      <c r="C715" s="327"/>
      <c r="D715" s="5"/>
      <c r="K715" s="5"/>
      <c r="L715" s="330"/>
    </row>
  </sheetData>
  <mergeCells count="158">
    <mergeCell ref="A585:C586"/>
    <mergeCell ref="E585:E586"/>
    <mergeCell ref="F585:F586"/>
    <mergeCell ref="G585:G586"/>
    <mergeCell ref="H585:H586"/>
    <mergeCell ref="I585:I586"/>
    <mergeCell ref="J585:J586"/>
    <mergeCell ref="K585:K586"/>
    <mergeCell ref="L585:L586"/>
    <mergeCell ref="A559:A565"/>
    <mergeCell ref="B559:B565"/>
    <mergeCell ref="A566:A571"/>
    <mergeCell ref="B566:B571"/>
    <mergeCell ref="A572:A575"/>
    <mergeCell ref="B572:B575"/>
    <mergeCell ref="A576:A577"/>
    <mergeCell ref="B576:B577"/>
    <mergeCell ref="A578:A579"/>
    <mergeCell ref="B578:B579"/>
    <mergeCell ref="A527:A531"/>
    <mergeCell ref="B527:B531"/>
    <mergeCell ref="A534:A539"/>
    <mergeCell ref="B534:B539"/>
    <mergeCell ref="A540:A544"/>
    <mergeCell ref="B540:B544"/>
    <mergeCell ref="A552:A554"/>
    <mergeCell ref="B552:B554"/>
    <mergeCell ref="A557:A558"/>
    <mergeCell ref="B557:B558"/>
    <mergeCell ref="A482:A484"/>
    <mergeCell ref="B482:B484"/>
    <mergeCell ref="A485:A488"/>
    <mergeCell ref="B485:B488"/>
    <mergeCell ref="A498:A511"/>
    <mergeCell ref="B498:B511"/>
    <mergeCell ref="A518:A521"/>
    <mergeCell ref="B518:B521"/>
    <mergeCell ref="A522:A526"/>
    <mergeCell ref="B522:B526"/>
    <mergeCell ref="A415:A434"/>
    <mergeCell ref="B415:B434"/>
    <mergeCell ref="A439:A444"/>
    <mergeCell ref="B439:B444"/>
    <mergeCell ref="A448:A452"/>
    <mergeCell ref="B453:B455"/>
    <mergeCell ref="A456:A463"/>
    <mergeCell ref="B456:B463"/>
    <mergeCell ref="A464:A475"/>
    <mergeCell ref="B464:B475"/>
    <mergeCell ref="A353:A371"/>
    <mergeCell ref="B353:B371"/>
    <mergeCell ref="A372:A374"/>
    <mergeCell ref="B372:B374"/>
    <mergeCell ref="A375:A376"/>
    <mergeCell ref="B375:B376"/>
    <mergeCell ref="A392:A401"/>
    <mergeCell ref="B392:B401"/>
    <mergeCell ref="A402:A406"/>
    <mergeCell ref="B402:B406"/>
    <mergeCell ref="A314:A315"/>
    <mergeCell ref="B314:B315"/>
    <mergeCell ref="A319:A320"/>
    <mergeCell ref="B319:B320"/>
    <mergeCell ref="A328:A339"/>
    <mergeCell ref="B328:B339"/>
    <mergeCell ref="A340:A350"/>
    <mergeCell ref="B340:B350"/>
    <mergeCell ref="B351:B352"/>
    <mergeCell ref="A274:A282"/>
    <mergeCell ref="B274:B282"/>
    <mergeCell ref="A283:A285"/>
    <mergeCell ref="B283:B285"/>
    <mergeCell ref="A288:A289"/>
    <mergeCell ref="B288:B289"/>
    <mergeCell ref="A290:A293"/>
    <mergeCell ref="B290:B293"/>
    <mergeCell ref="A294:A313"/>
    <mergeCell ref="B294:B313"/>
    <mergeCell ref="A244:A245"/>
    <mergeCell ref="B244:B245"/>
    <mergeCell ref="A246:A248"/>
    <mergeCell ref="B246:B248"/>
    <mergeCell ref="A252:A267"/>
    <mergeCell ref="B252:B267"/>
    <mergeCell ref="A268:A270"/>
    <mergeCell ref="B268:B270"/>
    <mergeCell ref="A271:A273"/>
    <mergeCell ref="B271:B273"/>
    <mergeCell ref="A179:A186"/>
    <mergeCell ref="B179:B186"/>
    <mergeCell ref="A187:A191"/>
    <mergeCell ref="B187:B191"/>
    <mergeCell ref="A194:A196"/>
    <mergeCell ref="B194:B196"/>
    <mergeCell ref="A197:A212"/>
    <mergeCell ref="B197:B212"/>
    <mergeCell ref="A213:A241"/>
    <mergeCell ref="B213:B241"/>
    <mergeCell ref="A136:A137"/>
    <mergeCell ref="B136:B137"/>
    <mergeCell ref="A150:A151"/>
    <mergeCell ref="B150:B151"/>
    <mergeCell ref="A152:A162"/>
    <mergeCell ref="B152:B162"/>
    <mergeCell ref="A166:A171"/>
    <mergeCell ref="B166:B171"/>
    <mergeCell ref="A174:A178"/>
    <mergeCell ref="B174:B178"/>
    <mergeCell ref="A118:A119"/>
    <mergeCell ref="B118:B119"/>
    <mergeCell ref="B120:B121"/>
    <mergeCell ref="A122:A123"/>
    <mergeCell ref="B122:B123"/>
    <mergeCell ref="B124:B125"/>
    <mergeCell ref="A131:A132"/>
    <mergeCell ref="B131:B132"/>
    <mergeCell ref="A133:A135"/>
    <mergeCell ref="B133:B135"/>
    <mergeCell ref="A92:A94"/>
    <mergeCell ref="B92:B94"/>
    <mergeCell ref="A95:A101"/>
    <mergeCell ref="B95:B101"/>
    <mergeCell ref="A102:A105"/>
    <mergeCell ref="B102:B105"/>
    <mergeCell ref="A106:A111"/>
    <mergeCell ref="B106:B111"/>
    <mergeCell ref="A114:A117"/>
    <mergeCell ref="B114:B117"/>
    <mergeCell ref="A54:A57"/>
    <mergeCell ref="B54:B57"/>
    <mergeCell ref="A58:A61"/>
    <mergeCell ref="B58:B61"/>
    <mergeCell ref="A62:A64"/>
    <mergeCell ref="B62:B64"/>
    <mergeCell ref="A72:A74"/>
    <mergeCell ref="B72:B74"/>
    <mergeCell ref="A75:A86"/>
    <mergeCell ref="B75:B86"/>
    <mergeCell ref="A11:A12"/>
    <mergeCell ref="B11:B12"/>
    <mergeCell ref="A15:A27"/>
    <mergeCell ref="B15:B27"/>
    <mergeCell ref="A28:A33"/>
    <mergeCell ref="B28:B33"/>
    <mergeCell ref="A34:A35"/>
    <mergeCell ref="B34:B35"/>
    <mergeCell ref="A36:A53"/>
    <mergeCell ref="B36:B53"/>
    <mergeCell ref="A1:L2"/>
    <mergeCell ref="A3:A4"/>
    <mergeCell ref="B3:B4"/>
    <mergeCell ref="C3:C4"/>
    <mergeCell ref="D3:D4"/>
    <mergeCell ref="E3:K3"/>
    <mergeCell ref="A7:A8"/>
    <mergeCell ref="B7:B8"/>
    <mergeCell ref="A9:A10"/>
    <mergeCell ref="B9:B10"/>
  </mergeCells>
  <pageMargins left="0.7" right="0.7" top="0.75" bottom="0.75" header="0.3" footer="0.3"/>
  <pageSetup paperSize="9" scale="9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20"/>
  <sheetViews>
    <sheetView workbookViewId="0">
      <pane ySplit="4" topLeftCell="A5" activePane="bottomLeft" state="frozen"/>
      <selection pane="bottomLeft"/>
    </sheetView>
  </sheetViews>
  <sheetFormatPr defaultColWidth="9.109375" defaultRowHeight="12.75" customHeight="1" x14ac:dyDescent="0.25"/>
  <cols>
    <col min="1" max="1" width="5.6640625" style="7" customWidth="1"/>
    <col min="2" max="2" width="35.5546875" style="7" customWidth="1"/>
    <col min="3" max="3" width="21.6640625" style="7" customWidth="1"/>
    <col min="4" max="4" width="6.44140625" style="331" customWidth="1"/>
    <col min="5" max="5" width="5.6640625" style="7" customWidth="1"/>
    <col min="6" max="6" width="0" style="7" hidden="1"/>
    <col min="7" max="7" width="6.109375" style="331" customWidth="1"/>
    <col min="8" max="8" width="0" style="331" hidden="1"/>
    <col min="9" max="9" width="5.33203125" style="331" customWidth="1"/>
    <col min="10" max="10" width="0" style="7" hidden="1"/>
    <col min="11" max="11" width="5" style="7" customWidth="1"/>
    <col min="12" max="12" width="0" style="7" hidden="1"/>
    <col min="13" max="13" width="5" style="331" customWidth="1"/>
    <col min="14" max="14" width="5" style="7" customWidth="1"/>
    <col min="15" max="15" width="8.6640625" style="7" customWidth="1"/>
    <col min="16" max="258" width="9.109375" style="8" customWidth="1"/>
  </cols>
  <sheetData>
    <row r="1" spans="1:15" ht="36" customHeight="1" x14ac:dyDescent="0.25">
      <c r="A1" s="559" t="s">
        <v>351</v>
      </c>
      <c r="B1" s="559"/>
      <c r="C1" s="560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</row>
    <row r="2" spans="1:15" ht="26.25" customHeight="1" x14ac:dyDescent="0.25">
      <c r="A2" s="561" t="s">
        <v>111</v>
      </c>
      <c r="B2" s="561"/>
      <c r="C2" s="562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</row>
    <row r="3" spans="1:15" ht="21.75" customHeight="1" x14ac:dyDescent="0.3">
      <c r="A3" s="333" t="s">
        <v>352</v>
      </c>
      <c r="B3" s="563" t="s">
        <v>353</v>
      </c>
      <c r="C3" s="334" t="s">
        <v>354</v>
      </c>
      <c r="D3" s="564" t="s">
        <v>5</v>
      </c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3" t="s">
        <v>355</v>
      </c>
    </row>
    <row r="4" spans="1:15" ht="27.75" customHeight="1" x14ac:dyDescent="0.3">
      <c r="A4" s="333" t="s">
        <v>356</v>
      </c>
      <c r="B4" s="563"/>
      <c r="C4" s="335"/>
      <c r="D4" s="336">
        <v>1</v>
      </c>
      <c r="E4" s="566">
        <v>2</v>
      </c>
      <c r="F4" s="566"/>
      <c r="G4" s="566">
        <v>3</v>
      </c>
      <c r="H4" s="566"/>
      <c r="I4" s="566">
        <v>4</v>
      </c>
      <c r="J4" s="566"/>
      <c r="K4" s="567" t="s">
        <v>357</v>
      </c>
      <c r="L4" s="567"/>
      <c r="M4" s="337" t="s">
        <v>7</v>
      </c>
      <c r="N4" s="337" t="s">
        <v>8</v>
      </c>
      <c r="O4" s="565"/>
    </row>
    <row r="5" spans="1:15" ht="26.25" customHeight="1" x14ac:dyDescent="0.25">
      <c r="A5" s="559" t="s">
        <v>358</v>
      </c>
      <c r="B5" s="568"/>
      <c r="C5" s="560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8"/>
    </row>
    <row r="6" spans="1:15" ht="15" customHeight="1" x14ac:dyDescent="0.25">
      <c r="A6" s="339">
        <v>1</v>
      </c>
      <c r="B6" s="340" t="s">
        <v>359</v>
      </c>
      <c r="C6" s="341" t="s">
        <v>360</v>
      </c>
      <c r="D6" s="339"/>
      <c r="E6" s="339"/>
      <c r="F6" s="339"/>
      <c r="G6" s="339"/>
      <c r="H6" s="339"/>
      <c r="I6" s="339"/>
      <c r="J6" s="339"/>
      <c r="K6" s="339"/>
      <c r="L6" s="339"/>
      <c r="M6" s="339">
        <v>1</v>
      </c>
      <c r="N6" s="339"/>
      <c r="O6" s="342">
        <f t="shared" ref="O6:O9" si="0">SUM(D6:N6)</f>
        <v>1</v>
      </c>
    </row>
    <row r="7" spans="1:15" ht="15" customHeight="1" x14ac:dyDescent="0.25">
      <c r="A7" s="339">
        <v>2</v>
      </c>
      <c r="B7" s="340" t="s">
        <v>361</v>
      </c>
      <c r="C7" s="341" t="s">
        <v>362</v>
      </c>
      <c r="D7" s="339"/>
      <c r="E7" s="339"/>
      <c r="F7" s="339"/>
      <c r="G7" s="339"/>
      <c r="H7" s="339"/>
      <c r="I7" s="339"/>
      <c r="J7" s="339"/>
      <c r="K7" s="339"/>
      <c r="L7" s="339"/>
      <c r="M7" s="339">
        <v>1</v>
      </c>
      <c r="N7" s="339"/>
      <c r="O7" s="342">
        <f t="shared" si="0"/>
        <v>1</v>
      </c>
    </row>
    <row r="8" spans="1:15" ht="15" customHeight="1" x14ac:dyDescent="0.25">
      <c r="A8" s="339">
        <v>3</v>
      </c>
      <c r="B8" s="340" t="s">
        <v>363</v>
      </c>
      <c r="C8" s="341" t="s">
        <v>364</v>
      </c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>
        <v>1</v>
      </c>
      <c r="O8" s="342">
        <f t="shared" si="0"/>
        <v>1</v>
      </c>
    </row>
    <row r="9" spans="1:15" ht="15" customHeight="1" x14ac:dyDescent="0.25">
      <c r="A9" s="339">
        <v>4</v>
      </c>
      <c r="B9" s="340" t="s">
        <v>365</v>
      </c>
      <c r="C9" s="341" t="s">
        <v>366</v>
      </c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>
        <v>1</v>
      </c>
      <c r="O9" s="342">
        <f t="shared" si="0"/>
        <v>1</v>
      </c>
    </row>
    <row r="10" spans="1:15" ht="45.75" customHeight="1" x14ac:dyDescent="0.25">
      <c r="A10" s="339">
        <v>5</v>
      </c>
      <c r="B10" s="340" t="s">
        <v>367</v>
      </c>
      <c r="C10" s="341" t="s">
        <v>368</v>
      </c>
      <c r="D10" s="339"/>
      <c r="E10" s="339">
        <v>10</v>
      </c>
      <c r="F10" s="339"/>
      <c r="G10" s="339"/>
      <c r="H10" s="339"/>
      <c r="I10" s="339"/>
      <c r="J10" s="339"/>
      <c r="K10" s="339"/>
      <c r="L10" s="339"/>
      <c r="M10" s="339"/>
      <c r="N10" s="339"/>
      <c r="O10" s="342">
        <f t="shared" ref="O10:O19" si="1">SUM(D10:N10)</f>
        <v>10</v>
      </c>
    </row>
    <row r="11" spans="1:15" ht="20.25" customHeight="1" x14ac:dyDescent="0.25">
      <c r="A11" s="339">
        <v>6</v>
      </c>
      <c r="B11" s="340" t="s">
        <v>188</v>
      </c>
      <c r="C11" s="341" t="s">
        <v>369</v>
      </c>
      <c r="D11" s="339">
        <v>21</v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42">
        <f t="shared" si="1"/>
        <v>21</v>
      </c>
    </row>
    <row r="12" spans="1:15" ht="16.5" customHeight="1" x14ac:dyDescent="0.25">
      <c r="A12" s="339">
        <v>8</v>
      </c>
      <c r="B12" s="340" t="s">
        <v>370</v>
      </c>
      <c r="C12" s="343" t="s">
        <v>371</v>
      </c>
      <c r="D12" s="339"/>
      <c r="E12" s="339"/>
      <c r="F12" s="339"/>
      <c r="G12" s="339">
        <v>1</v>
      </c>
      <c r="H12" s="339"/>
      <c r="I12" s="339">
        <v>1</v>
      </c>
      <c r="J12" s="339"/>
      <c r="K12" s="339"/>
      <c r="L12" s="339"/>
      <c r="M12" s="339"/>
      <c r="N12" s="339"/>
      <c r="O12" s="342">
        <f t="shared" si="1"/>
        <v>2</v>
      </c>
    </row>
    <row r="13" spans="1:15" ht="16.5" customHeight="1" x14ac:dyDescent="0.25">
      <c r="A13" s="339">
        <v>9</v>
      </c>
      <c r="B13" s="340" t="s">
        <v>43</v>
      </c>
      <c r="C13" s="341" t="s">
        <v>372</v>
      </c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>
        <v>1</v>
      </c>
      <c r="O13" s="342">
        <f t="shared" si="1"/>
        <v>1</v>
      </c>
    </row>
    <row r="14" spans="1:15" ht="16.5" customHeight="1" x14ac:dyDescent="0.25">
      <c r="A14" s="339">
        <v>10</v>
      </c>
      <c r="B14" s="340" t="s">
        <v>373</v>
      </c>
      <c r="C14" s="341" t="s">
        <v>374</v>
      </c>
      <c r="D14" s="339"/>
      <c r="E14" s="339"/>
      <c r="F14" s="339"/>
      <c r="G14" s="339"/>
      <c r="H14" s="339"/>
      <c r="I14" s="339">
        <v>1</v>
      </c>
      <c r="J14" s="339"/>
      <c r="K14" s="339"/>
      <c r="L14" s="339"/>
      <c r="M14" s="339"/>
      <c r="N14" s="339"/>
      <c r="O14" s="342">
        <f t="shared" si="1"/>
        <v>1</v>
      </c>
    </row>
    <row r="15" spans="1:15" ht="16.5" customHeight="1" x14ac:dyDescent="0.25">
      <c r="A15" s="339">
        <v>11</v>
      </c>
      <c r="B15" s="340" t="s">
        <v>375</v>
      </c>
      <c r="C15" s="341" t="s">
        <v>376</v>
      </c>
      <c r="D15" s="339"/>
      <c r="E15" s="339">
        <v>10</v>
      </c>
      <c r="F15" s="339"/>
      <c r="G15" s="339">
        <v>2</v>
      </c>
      <c r="H15" s="339"/>
      <c r="I15" s="339">
        <v>5</v>
      </c>
      <c r="J15" s="339"/>
      <c r="K15" s="339"/>
      <c r="L15" s="339"/>
      <c r="M15" s="339"/>
      <c r="N15" s="339"/>
      <c r="O15" s="342">
        <f t="shared" si="1"/>
        <v>17</v>
      </c>
    </row>
    <row r="16" spans="1:15" ht="16.5" customHeight="1" x14ac:dyDescent="0.25">
      <c r="A16" s="339">
        <v>12</v>
      </c>
      <c r="B16" s="340" t="s">
        <v>377</v>
      </c>
      <c r="C16" s="341" t="s">
        <v>378</v>
      </c>
      <c r="D16" s="339"/>
      <c r="E16" s="339"/>
      <c r="F16" s="339"/>
      <c r="G16" s="339"/>
      <c r="H16" s="339"/>
      <c r="I16" s="339">
        <v>1</v>
      </c>
      <c r="J16" s="339"/>
      <c r="K16" s="339"/>
      <c r="L16" s="339"/>
      <c r="M16" s="339"/>
      <c r="N16" s="339"/>
      <c r="O16" s="342">
        <f t="shared" si="1"/>
        <v>1</v>
      </c>
    </row>
    <row r="17" spans="1:15" ht="28.5" customHeight="1" x14ac:dyDescent="0.25">
      <c r="A17" s="339">
        <v>13</v>
      </c>
      <c r="B17" s="340" t="s">
        <v>379</v>
      </c>
      <c r="C17" s="341" t="s">
        <v>380</v>
      </c>
      <c r="D17" s="339"/>
      <c r="E17" s="339"/>
      <c r="F17" s="339"/>
      <c r="G17" s="339"/>
      <c r="H17" s="339"/>
      <c r="I17" s="339">
        <v>1</v>
      </c>
      <c r="J17" s="339"/>
      <c r="K17" s="339"/>
      <c r="L17" s="339"/>
      <c r="M17" s="339"/>
      <c r="N17" s="339"/>
      <c r="O17" s="342">
        <f t="shared" si="1"/>
        <v>1</v>
      </c>
    </row>
    <row r="18" spans="1:15" ht="30.75" customHeight="1" x14ac:dyDescent="0.25">
      <c r="A18" s="339">
        <v>14</v>
      </c>
      <c r="B18" s="344" t="s">
        <v>381</v>
      </c>
      <c r="C18" s="343" t="s">
        <v>382</v>
      </c>
      <c r="D18" s="339"/>
      <c r="E18" s="339">
        <v>16</v>
      </c>
      <c r="F18" s="339"/>
      <c r="G18" s="339">
        <v>2</v>
      </c>
      <c r="H18" s="339"/>
      <c r="I18" s="339">
        <v>7</v>
      </c>
      <c r="J18" s="339"/>
      <c r="K18" s="339"/>
      <c r="L18" s="339"/>
      <c r="M18" s="339"/>
      <c r="N18" s="339">
        <v>4</v>
      </c>
      <c r="O18" s="342">
        <f t="shared" si="1"/>
        <v>29</v>
      </c>
    </row>
    <row r="19" spans="1:15" ht="30.75" customHeight="1" x14ac:dyDescent="0.25">
      <c r="A19" s="339">
        <v>15</v>
      </c>
      <c r="B19" s="344" t="s">
        <v>383</v>
      </c>
      <c r="C19" s="343" t="s">
        <v>384</v>
      </c>
      <c r="D19" s="339"/>
      <c r="E19" s="339">
        <v>1</v>
      </c>
      <c r="F19" s="339"/>
      <c r="G19" s="339"/>
      <c r="H19" s="339"/>
      <c r="I19" s="339"/>
      <c r="J19" s="339"/>
      <c r="K19" s="339"/>
      <c r="L19" s="339"/>
      <c r="M19" s="339"/>
      <c r="N19" s="339"/>
      <c r="O19" s="342">
        <f t="shared" si="1"/>
        <v>1</v>
      </c>
    </row>
    <row r="20" spans="1:15" ht="21" customHeight="1" x14ac:dyDescent="0.25">
      <c r="A20" s="345"/>
      <c r="B20" s="346" t="s">
        <v>385</v>
      </c>
      <c r="C20" s="347"/>
      <c r="D20" s="348">
        <f>SUM(D6:D19)</f>
        <v>21</v>
      </c>
      <c r="E20" s="348">
        <f>SUM(E6:E19)</f>
        <v>37</v>
      </c>
      <c r="F20" s="348">
        <f>SUM(F6:F18)</f>
        <v>0</v>
      </c>
      <c r="G20" s="348">
        <f t="shared" ref="G20:O20" si="2">SUM(G6:G19)</f>
        <v>5</v>
      </c>
      <c r="H20" s="348">
        <f t="shared" si="2"/>
        <v>0</v>
      </c>
      <c r="I20" s="348">
        <f t="shared" si="2"/>
        <v>16</v>
      </c>
      <c r="J20" s="348">
        <f t="shared" si="2"/>
        <v>0</v>
      </c>
      <c r="K20" s="348">
        <f t="shared" si="2"/>
        <v>0</v>
      </c>
      <c r="L20" s="348">
        <f t="shared" si="2"/>
        <v>0</v>
      </c>
      <c r="M20" s="348">
        <f t="shared" si="2"/>
        <v>2</v>
      </c>
      <c r="N20" s="348">
        <f t="shared" si="2"/>
        <v>7</v>
      </c>
      <c r="O20" s="349">
        <f t="shared" si="2"/>
        <v>88</v>
      </c>
    </row>
    <row r="21" spans="1:15" ht="26.25" customHeight="1" x14ac:dyDescent="0.25">
      <c r="A21" s="559" t="s">
        <v>386</v>
      </c>
      <c r="B21" s="568"/>
      <c r="C21" s="560"/>
      <c r="D21" s="568"/>
      <c r="E21" s="568"/>
      <c r="F21" s="568"/>
      <c r="G21" s="568"/>
      <c r="H21" s="568"/>
      <c r="I21" s="568"/>
      <c r="J21" s="568"/>
      <c r="K21" s="568"/>
      <c r="L21" s="568"/>
      <c r="M21" s="568"/>
      <c r="N21" s="568"/>
      <c r="O21" s="568"/>
    </row>
    <row r="22" spans="1:15" ht="28.5" customHeight="1" x14ac:dyDescent="0.25">
      <c r="A22" s="339">
        <v>1</v>
      </c>
      <c r="B22" s="340" t="s">
        <v>381</v>
      </c>
      <c r="C22" s="341" t="s">
        <v>382</v>
      </c>
      <c r="D22" s="350"/>
      <c r="E22" s="350"/>
      <c r="F22" s="350"/>
      <c r="G22" s="350"/>
      <c r="H22" s="350"/>
      <c r="I22" s="350"/>
      <c r="J22" s="350"/>
      <c r="K22" s="339"/>
      <c r="L22" s="339"/>
      <c r="M22" s="339">
        <v>1</v>
      </c>
      <c r="N22" s="339"/>
      <c r="O22" s="342">
        <f t="shared" ref="O22:O23" si="3">SUM(D22:N22)</f>
        <v>1</v>
      </c>
    </row>
    <row r="23" spans="1:15" ht="28.5" customHeight="1" x14ac:dyDescent="0.25">
      <c r="A23" s="339">
        <v>2</v>
      </c>
      <c r="B23" s="344" t="s">
        <v>319</v>
      </c>
      <c r="C23" s="343" t="s">
        <v>387</v>
      </c>
      <c r="D23" s="339"/>
      <c r="E23" s="339">
        <v>16</v>
      </c>
      <c r="F23" s="339"/>
      <c r="G23" s="339">
        <v>9</v>
      </c>
      <c r="H23" s="339"/>
      <c r="I23" s="339">
        <v>10</v>
      </c>
      <c r="J23" s="339"/>
      <c r="K23" s="339"/>
      <c r="L23" s="339"/>
      <c r="M23" s="339">
        <v>13</v>
      </c>
      <c r="N23" s="339">
        <v>5</v>
      </c>
      <c r="O23" s="342">
        <f t="shared" si="3"/>
        <v>53</v>
      </c>
    </row>
    <row r="24" spans="1:15" ht="21.75" customHeight="1" x14ac:dyDescent="0.25">
      <c r="A24" s="345"/>
      <c r="B24" s="346" t="s">
        <v>385</v>
      </c>
      <c r="C24" s="347"/>
      <c r="D24" s="348">
        <f t="shared" ref="D24:O24" si="4">SUM(D22:D23)</f>
        <v>0</v>
      </c>
      <c r="E24" s="348">
        <f t="shared" si="4"/>
        <v>16</v>
      </c>
      <c r="F24" s="348">
        <f t="shared" si="4"/>
        <v>0</v>
      </c>
      <c r="G24" s="348">
        <f t="shared" si="4"/>
        <v>9</v>
      </c>
      <c r="H24" s="348">
        <f t="shared" si="4"/>
        <v>0</v>
      </c>
      <c r="I24" s="348">
        <f t="shared" si="4"/>
        <v>10</v>
      </c>
      <c r="J24" s="348">
        <f t="shared" si="4"/>
        <v>0</v>
      </c>
      <c r="K24" s="348">
        <f t="shared" si="4"/>
        <v>0</v>
      </c>
      <c r="L24" s="348">
        <f t="shared" si="4"/>
        <v>0</v>
      </c>
      <c r="M24" s="348">
        <f t="shared" si="4"/>
        <v>14</v>
      </c>
      <c r="N24" s="348">
        <f t="shared" si="4"/>
        <v>5</v>
      </c>
      <c r="O24" s="349">
        <f t="shared" si="4"/>
        <v>54</v>
      </c>
    </row>
    <row r="25" spans="1:15" ht="17.25" customHeight="1" x14ac:dyDescent="0.25">
      <c r="A25" s="559" t="s">
        <v>388</v>
      </c>
      <c r="B25" s="559"/>
      <c r="C25" s="560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59"/>
      <c r="O25" s="559"/>
    </row>
    <row r="26" spans="1:15" ht="21" customHeight="1" x14ac:dyDescent="0.25">
      <c r="A26" s="339">
        <v>1</v>
      </c>
      <c r="B26" s="344" t="s">
        <v>389</v>
      </c>
      <c r="C26" s="343" t="s">
        <v>390</v>
      </c>
      <c r="D26" s="339"/>
      <c r="E26" s="339"/>
      <c r="F26" s="339"/>
      <c r="G26" s="339"/>
      <c r="H26" s="339"/>
      <c r="I26" s="339"/>
      <c r="J26" s="339"/>
      <c r="K26" s="339"/>
      <c r="L26" s="339"/>
      <c r="M26" s="339">
        <v>1</v>
      </c>
      <c r="N26" s="339"/>
      <c r="O26" s="342">
        <f t="shared" ref="O26:O30" si="5">SUM(D26:N26)</f>
        <v>1</v>
      </c>
    </row>
    <row r="27" spans="1:15" ht="18" customHeight="1" x14ac:dyDescent="0.25">
      <c r="A27" s="339">
        <v>2</v>
      </c>
      <c r="B27" s="344" t="s">
        <v>391</v>
      </c>
      <c r="C27" s="343" t="s">
        <v>392</v>
      </c>
      <c r="D27" s="339"/>
      <c r="E27" s="339"/>
      <c r="F27" s="339"/>
      <c r="G27" s="339"/>
      <c r="H27" s="339"/>
      <c r="I27" s="339"/>
      <c r="J27" s="339"/>
      <c r="K27" s="339"/>
      <c r="L27" s="339"/>
      <c r="M27" s="339">
        <v>2</v>
      </c>
      <c r="N27" s="339"/>
      <c r="O27" s="342">
        <f t="shared" si="5"/>
        <v>2</v>
      </c>
    </row>
    <row r="28" spans="1:15" ht="18" customHeight="1" x14ac:dyDescent="0.25">
      <c r="A28" s="339">
        <v>3</v>
      </c>
      <c r="B28" s="344" t="s">
        <v>241</v>
      </c>
      <c r="C28" s="343" t="s">
        <v>393</v>
      </c>
      <c r="D28" s="339"/>
      <c r="E28" s="339">
        <v>12</v>
      </c>
      <c r="F28" s="339"/>
      <c r="G28" s="339"/>
      <c r="H28" s="339"/>
      <c r="I28" s="339"/>
      <c r="J28" s="339"/>
      <c r="K28" s="339"/>
      <c r="L28" s="339"/>
      <c r="M28" s="339"/>
      <c r="N28" s="339"/>
      <c r="O28" s="342">
        <f t="shared" si="5"/>
        <v>12</v>
      </c>
    </row>
    <row r="29" spans="1:15" ht="18" customHeight="1" x14ac:dyDescent="0.25">
      <c r="A29" s="339">
        <v>4</v>
      </c>
      <c r="B29" s="344" t="s">
        <v>394</v>
      </c>
      <c r="C29" s="343" t="s">
        <v>395</v>
      </c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>
        <v>1</v>
      </c>
      <c r="O29" s="342">
        <f t="shared" si="5"/>
        <v>1</v>
      </c>
    </row>
    <row r="30" spans="1:15" ht="18" customHeight="1" x14ac:dyDescent="0.25">
      <c r="A30" s="339">
        <v>5</v>
      </c>
      <c r="B30" s="344" t="s">
        <v>396</v>
      </c>
      <c r="C30" s="343" t="s">
        <v>397</v>
      </c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>
        <v>1</v>
      </c>
      <c r="O30" s="342">
        <f t="shared" si="5"/>
        <v>1</v>
      </c>
    </row>
    <row r="31" spans="1:15" ht="24" customHeight="1" x14ac:dyDescent="0.25">
      <c r="A31" s="345"/>
      <c r="B31" s="346" t="s">
        <v>385</v>
      </c>
      <c r="C31" s="347"/>
      <c r="D31" s="348">
        <f t="shared" ref="D31:O31" si="6">SUM(D26:D30)</f>
        <v>0</v>
      </c>
      <c r="E31" s="348">
        <f t="shared" si="6"/>
        <v>12</v>
      </c>
      <c r="F31" s="348">
        <f t="shared" si="6"/>
        <v>0</v>
      </c>
      <c r="G31" s="348">
        <f t="shared" si="6"/>
        <v>0</v>
      </c>
      <c r="H31" s="348">
        <f t="shared" si="6"/>
        <v>0</v>
      </c>
      <c r="I31" s="348">
        <f t="shared" si="6"/>
        <v>0</v>
      </c>
      <c r="J31" s="348">
        <f t="shared" si="6"/>
        <v>0</v>
      </c>
      <c r="K31" s="348">
        <f t="shared" si="6"/>
        <v>0</v>
      </c>
      <c r="L31" s="348">
        <f t="shared" si="6"/>
        <v>0</v>
      </c>
      <c r="M31" s="348">
        <f t="shared" si="6"/>
        <v>3</v>
      </c>
      <c r="N31" s="348">
        <f t="shared" si="6"/>
        <v>2</v>
      </c>
      <c r="O31" s="349">
        <f t="shared" si="6"/>
        <v>17</v>
      </c>
    </row>
    <row r="32" spans="1:15" ht="24" customHeight="1" x14ac:dyDescent="0.25">
      <c r="A32" s="559" t="s">
        <v>398</v>
      </c>
      <c r="B32" s="568"/>
      <c r="C32" s="560"/>
      <c r="D32" s="568"/>
      <c r="E32" s="568"/>
      <c r="F32" s="568"/>
      <c r="G32" s="568"/>
      <c r="H32" s="568"/>
      <c r="I32" s="568"/>
      <c r="J32" s="568"/>
      <c r="K32" s="568"/>
      <c r="L32" s="568"/>
      <c r="M32" s="568"/>
      <c r="N32" s="568"/>
      <c r="O32" s="568"/>
    </row>
    <row r="33" spans="1:15" ht="18" customHeight="1" x14ac:dyDescent="0.25">
      <c r="A33" s="339">
        <v>1</v>
      </c>
      <c r="B33" s="344" t="s">
        <v>399</v>
      </c>
      <c r="C33" s="343" t="s">
        <v>400</v>
      </c>
      <c r="D33" s="339"/>
      <c r="E33" s="339"/>
      <c r="F33" s="340"/>
      <c r="G33" s="339">
        <v>8</v>
      </c>
      <c r="H33" s="339"/>
      <c r="I33" s="339"/>
      <c r="J33" s="340"/>
      <c r="K33" s="340"/>
      <c r="L33" s="340"/>
      <c r="M33" s="339"/>
      <c r="N33" s="340"/>
      <c r="O33" s="342">
        <f t="shared" ref="O33:O36" si="7">SUM(D33:N33)</f>
        <v>8</v>
      </c>
    </row>
    <row r="34" spans="1:15" ht="18" customHeight="1" x14ac:dyDescent="0.25">
      <c r="A34" s="339">
        <v>2</v>
      </c>
      <c r="B34" s="344" t="s">
        <v>401</v>
      </c>
      <c r="C34" s="343" t="s">
        <v>402</v>
      </c>
      <c r="D34" s="339">
        <v>32</v>
      </c>
      <c r="E34" s="339"/>
      <c r="F34" s="340"/>
      <c r="G34" s="339"/>
      <c r="H34" s="339"/>
      <c r="I34" s="339"/>
      <c r="J34" s="340"/>
      <c r="K34" s="340"/>
      <c r="L34" s="340"/>
      <c r="M34" s="339"/>
      <c r="N34" s="340"/>
      <c r="O34" s="342">
        <f t="shared" si="7"/>
        <v>32</v>
      </c>
    </row>
    <row r="35" spans="1:15" ht="18" customHeight="1" x14ac:dyDescent="0.25">
      <c r="A35" s="339">
        <v>3</v>
      </c>
      <c r="B35" s="344" t="s">
        <v>403</v>
      </c>
      <c r="C35" s="341" t="s">
        <v>404</v>
      </c>
      <c r="D35" s="339"/>
      <c r="E35" s="339">
        <v>11</v>
      </c>
      <c r="F35" s="340"/>
      <c r="G35" s="339"/>
      <c r="H35" s="339"/>
      <c r="I35" s="339"/>
      <c r="J35" s="340"/>
      <c r="K35" s="340"/>
      <c r="L35" s="340"/>
      <c r="M35" s="339">
        <v>16</v>
      </c>
      <c r="N35" s="340"/>
      <c r="O35" s="342">
        <f t="shared" si="7"/>
        <v>27</v>
      </c>
    </row>
    <row r="36" spans="1:15" ht="15.75" customHeight="1" x14ac:dyDescent="0.25">
      <c r="A36" s="339">
        <v>4</v>
      </c>
      <c r="B36" s="344" t="s">
        <v>15</v>
      </c>
      <c r="C36" s="343" t="s">
        <v>405</v>
      </c>
      <c r="D36" s="339">
        <v>38</v>
      </c>
      <c r="E36" s="339"/>
      <c r="F36" s="340"/>
      <c r="G36" s="339"/>
      <c r="H36" s="339"/>
      <c r="I36" s="339"/>
      <c r="J36" s="340"/>
      <c r="K36" s="340"/>
      <c r="L36" s="340"/>
      <c r="M36" s="339"/>
      <c r="N36" s="340"/>
      <c r="O36" s="342">
        <f t="shared" si="7"/>
        <v>38</v>
      </c>
    </row>
    <row r="37" spans="1:15" ht="26.4" customHeight="1" x14ac:dyDescent="0.25">
      <c r="A37" s="339"/>
      <c r="B37" s="346" t="s">
        <v>385</v>
      </c>
      <c r="C37" s="347"/>
      <c r="D37" s="351">
        <f t="shared" ref="D37:O37" si="8">SUM(D33:D36)</f>
        <v>70</v>
      </c>
      <c r="E37" s="351">
        <f t="shared" si="8"/>
        <v>11</v>
      </c>
      <c r="F37" s="351">
        <f t="shared" si="8"/>
        <v>0</v>
      </c>
      <c r="G37" s="351">
        <f t="shared" si="8"/>
        <v>8</v>
      </c>
      <c r="H37" s="351">
        <f t="shared" si="8"/>
        <v>0</v>
      </c>
      <c r="I37" s="351">
        <f t="shared" si="8"/>
        <v>0</v>
      </c>
      <c r="J37" s="351">
        <f t="shared" si="8"/>
        <v>0</v>
      </c>
      <c r="K37" s="351">
        <f t="shared" si="8"/>
        <v>0</v>
      </c>
      <c r="L37" s="351">
        <f t="shared" si="8"/>
        <v>0</v>
      </c>
      <c r="M37" s="351">
        <f t="shared" si="8"/>
        <v>16</v>
      </c>
      <c r="N37" s="351">
        <f t="shared" si="8"/>
        <v>0</v>
      </c>
      <c r="O37" s="351">
        <f t="shared" si="8"/>
        <v>105</v>
      </c>
    </row>
    <row r="38" spans="1:15" ht="18" customHeight="1" x14ac:dyDescent="0.25">
      <c r="A38" s="559" t="s">
        <v>406</v>
      </c>
      <c r="B38" s="568"/>
      <c r="C38" s="560"/>
      <c r="D38" s="568"/>
      <c r="E38" s="568"/>
      <c r="F38" s="568"/>
      <c r="G38" s="568"/>
      <c r="H38" s="568"/>
      <c r="I38" s="568"/>
      <c r="J38" s="568"/>
      <c r="K38" s="568"/>
      <c r="L38" s="568"/>
      <c r="M38" s="568"/>
      <c r="N38" s="568"/>
      <c r="O38" s="568"/>
    </row>
    <row r="39" spans="1:15" ht="15.75" customHeight="1" x14ac:dyDescent="0.25">
      <c r="A39" s="339">
        <v>1</v>
      </c>
      <c r="B39" s="344" t="s">
        <v>407</v>
      </c>
      <c r="C39" s="341" t="s">
        <v>408</v>
      </c>
      <c r="D39" s="339"/>
      <c r="E39" s="339">
        <v>12</v>
      </c>
      <c r="F39" s="340"/>
      <c r="G39" s="339"/>
      <c r="H39" s="339"/>
      <c r="I39" s="339"/>
      <c r="J39" s="340"/>
      <c r="K39" s="340"/>
      <c r="L39" s="340"/>
      <c r="M39" s="339"/>
      <c r="N39" s="340"/>
      <c r="O39" s="342">
        <f t="shared" ref="O39:O45" si="9">SUM(D39:N39)</f>
        <v>12</v>
      </c>
    </row>
    <row r="40" spans="1:15" ht="15.75" customHeight="1" x14ac:dyDescent="0.25">
      <c r="A40" s="339">
        <v>2</v>
      </c>
      <c r="B40" s="344" t="s">
        <v>409</v>
      </c>
      <c r="C40" s="341" t="s">
        <v>410</v>
      </c>
      <c r="D40" s="339"/>
      <c r="E40" s="339"/>
      <c r="F40" s="340"/>
      <c r="G40" s="339"/>
      <c r="H40" s="339"/>
      <c r="I40" s="339">
        <v>2</v>
      </c>
      <c r="J40" s="340"/>
      <c r="K40" s="340"/>
      <c r="L40" s="340"/>
      <c r="M40" s="339"/>
      <c r="N40" s="340"/>
      <c r="O40" s="342">
        <f t="shared" si="9"/>
        <v>2</v>
      </c>
    </row>
    <row r="41" spans="1:15" ht="15.75" customHeight="1" x14ac:dyDescent="0.25">
      <c r="A41" s="339">
        <v>3</v>
      </c>
      <c r="B41" s="344" t="s">
        <v>411</v>
      </c>
      <c r="C41" s="343" t="s">
        <v>412</v>
      </c>
      <c r="D41" s="339"/>
      <c r="E41" s="339">
        <v>1</v>
      </c>
      <c r="F41" s="340"/>
      <c r="G41" s="339"/>
      <c r="H41" s="339"/>
      <c r="I41" s="339"/>
      <c r="J41" s="340"/>
      <c r="K41" s="340"/>
      <c r="L41" s="340"/>
      <c r="M41" s="339"/>
      <c r="N41" s="340"/>
      <c r="O41" s="342"/>
    </row>
    <row r="42" spans="1:15" ht="18.75" customHeight="1" x14ac:dyDescent="0.25">
      <c r="A42" s="339">
        <v>4</v>
      </c>
      <c r="B42" s="340" t="s">
        <v>413</v>
      </c>
      <c r="C42" s="341" t="s">
        <v>414</v>
      </c>
      <c r="D42" s="339"/>
      <c r="E42" s="339"/>
      <c r="F42" s="340"/>
      <c r="G42" s="339"/>
      <c r="H42" s="339"/>
      <c r="I42" s="339">
        <v>1</v>
      </c>
      <c r="J42" s="340"/>
      <c r="K42" s="340"/>
      <c r="L42" s="340"/>
      <c r="M42" s="339"/>
      <c r="N42" s="340"/>
      <c r="O42" s="342">
        <f t="shared" si="9"/>
        <v>1</v>
      </c>
    </row>
    <row r="43" spans="1:15" ht="19.5" customHeight="1" x14ac:dyDescent="0.25">
      <c r="A43" s="339">
        <v>5</v>
      </c>
      <c r="B43" s="340" t="s">
        <v>415</v>
      </c>
      <c r="C43" s="341" t="s">
        <v>416</v>
      </c>
      <c r="D43" s="339"/>
      <c r="E43" s="339"/>
      <c r="F43" s="340"/>
      <c r="G43" s="339"/>
      <c r="H43" s="339"/>
      <c r="I43" s="339">
        <v>1</v>
      </c>
      <c r="J43" s="340"/>
      <c r="K43" s="340"/>
      <c r="L43" s="340"/>
      <c r="M43" s="339"/>
      <c r="N43" s="340"/>
      <c r="O43" s="342">
        <f t="shared" si="9"/>
        <v>1</v>
      </c>
    </row>
    <row r="44" spans="1:15" ht="20.25" customHeight="1" x14ac:dyDescent="0.25">
      <c r="A44" s="339">
        <v>6</v>
      </c>
      <c r="B44" s="340" t="s">
        <v>417</v>
      </c>
      <c r="C44" s="341" t="s">
        <v>418</v>
      </c>
      <c r="D44" s="339"/>
      <c r="E44" s="339"/>
      <c r="F44" s="340"/>
      <c r="G44" s="339">
        <v>2</v>
      </c>
      <c r="H44" s="339"/>
      <c r="I44" s="339"/>
      <c r="J44" s="340"/>
      <c r="K44" s="340"/>
      <c r="L44" s="340"/>
      <c r="M44" s="339"/>
      <c r="N44" s="340"/>
      <c r="O44" s="342">
        <f t="shared" si="9"/>
        <v>2</v>
      </c>
    </row>
    <row r="45" spans="1:15" ht="33" customHeight="1" x14ac:dyDescent="0.25">
      <c r="A45" s="339">
        <v>7</v>
      </c>
      <c r="B45" s="340" t="s">
        <v>419</v>
      </c>
      <c r="C45" s="341" t="s">
        <v>420</v>
      </c>
      <c r="D45" s="339"/>
      <c r="E45" s="339"/>
      <c r="F45" s="340"/>
      <c r="G45" s="339">
        <v>1</v>
      </c>
      <c r="H45" s="339"/>
      <c r="I45" s="339"/>
      <c r="J45" s="340"/>
      <c r="K45" s="340"/>
      <c r="L45" s="340"/>
      <c r="M45" s="339"/>
      <c r="N45" s="340"/>
      <c r="O45" s="342">
        <f t="shared" si="9"/>
        <v>1</v>
      </c>
    </row>
    <row r="46" spans="1:15" ht="21.75" customHeight="1" x14ac:dyDescent="0.25">
      <c r="A46" s="339"/>
      <c r="B46" s="346" t="s">
        <v>385</v>
      </c>
      <c r="C46" s="347"/>
      <c r="D46" s="351">
        <f>SUM(D39:D45)</f>
        <v>0</v>
      </c>
      <c r="E46" s="351">
        <f t="shared" ref="E46:M46" si="10">SUM(E39:F45)</f>
        <v>13</v>
      </c>
      <c r="F46" s="351">
        <f t="shared" si="10"/>
        <v>3</v>
      </c>
      <c r="G46" s="351">
        <f t="shared" si="10"/>
        <v>3</v>
      </c>
      <c r="H46" s="351">
        <f t="shared" si="10"/>
        <v>4</v>
      </c>
      <c r="I46" s="351">
        <f t="shared" si="10"/>
        <v>4</v>
      </c>
      <c r="J46" s="351">
        <f t="shared" si="10"/>
        <v>0</v>
      </c>
      <c r="K46" s="351">
        <f t="shared" si="10"/>
        <v>0</v>
      </c>
      <c r="L46" s="351">
        <f t="shared" si="10"/>
        <v>0</v>
      </c>
      <c r="M46" s="351">
        <f t="shared" si="10"/>
        <v>0</v>
      </c>
      <c r="N46" s="351">
        <f>SUM(N39:N45)</f>
        <v>0</v>
      </c>
      <c r="O46" s="351">
        <f>SUM(O39:O45)</f>
        <v>19</v>
      </c>
    </row>
    <row r="47" spans="1:15" ht="18.75" customHeight="1" x14ac:dyDescent="0.25">
      <c r="A47" s="559" t="s">
        <v>421</v>
      </c>
      <c r="B47" s="559"/>
      <c r="C47" s="560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</row>
    <row r="48" spans="1:15" ht="16.5" customHeight="1" x14ac:dyDescent="0.3">
      <c r="A48" s="339">
        <v>1</v>
      </c>
      <c r="B48" s="344" t="s">
        <v>370</v>
      </c>
      <c r="C48" s="343" t="s">
        <v>371</v>
      </c>
      <c r="D48" s="339"/>
      <c r="E48" s="339"/>
      <c r="F48" s="352"/>
      <c r="G48" s="352"/>
      <c r="H48" s="352"/>
      <c r="I48" s="352">
        <v>2</v>
      </c>
      <c r="J48" s="352"/>
      <c r="K48" s="339">
        <v>2</v>
      </c>
      <c r="L48" s="339"/>
      <c r="M48" s="339"/>
      <c r="N48" s="339"/>
      <c r="O48" s="342">
        <f t="shared" ref="O48:O68" si="11">SUM(D48:N48)</f>
        <v>4</v>
      </c>
    </row>
    <row r="49" spans="1:15" ht="16.5" customHeight="1" x14ac:dyDescent="0.3">
      <c r="A49" s="339">
        <v>2</v>
      </c>
      <c r="B49" s="344" t="s">
        <v>422</v>
      </c>
      <c r="C49" s="343" t="s">
        <v>423</v>
      </c>
      <c r="D49" s="339"/>
      <c r="E49" s="339"/>
      <c r="F49" s="352"/>
      <c r="G49" s="352"/>
      <c r="H49" s="352"/>
      <c r="I49" s="352"/>
      <c r="J49" s="352"/>
      <c r="K49" s="339">
        <v>2</v>
      </c>
      <c r="L49" s="339"/>
      <c r="M49" s="339"/>
      <c r="N49" s="339"/>
      <c r="O49" s="342">
        <f t="shared" si="11"/>
        <v>2</v>
      </c>
    </row>
    <row r="50" spans="1:15" ht="53.25" customHeight="1" x14ac:dyDescent="0.3">
      <c r="A50" s="339">
        <v>3</v>
      </c>
      <c r="B50" s="340" t="s">
        <v>367</v>
      </c>
      <c r="C50" s="341" t="s">
        <v>368</v>
      </c>
      <c r="D50" s="339"/>
      <c r="E50" s="339">
        <v>2</v>
      </c>
      <c r="F50" s="352"/>
      <c r="G50" s="352"/>
      <c r="H50" s="352"/>
      <c r="I50" s="352"/>
      <c r="J50" s="352"/>
      <c r="K50" s="339"/>
      <c r="L50" s="339"/>
      <c r="M50" s="339"/>
      <c r="N50" s="339"/>
      <c r="O50" s="342">
        <f t="shared" si="11"/>
        <v>2</v>
      </c>
    </row>
    <row r="51" spans="1:15" ht="20.25" customHeight="1" x14ac:dyDescent="0.3">
      <c r="A51" s="339">
        <v>4</v>
      </c>
      <c r="B51" s="340" t="s">
        <v>424</v>
      </c>
      <c r="C51" s="341" t="s">
        <v>425</v>
      </c>
      <c r="D51" s="339">
        <v>1</v>
      </c>
      <c r="E51" s="339"/>
      <c r="F51" s="352"/>
      <c r="G51" s="352"/>
      <c r="H51" s="352"/>
      <c r="I51" s="352"/>
      <c r="J51" s="352"/>
      <c r="K51" s="339"/>
      <c r="L51" s="339"/>
      <c r="M51" s="339"/>
      <c r="N51" s="339"/>
      <c r="O51" s="342">
        <f t="shared" si="11"/>
        <v>1</v>
      </c>
    </row>
    <row r="52" spans="1:15" ht="18.75" customHeight="1" x14ac:dyDescent="0.3">
      <c r="A52" s="339">
        <v>5</v>
      </c>
      <c r="B52" s="344" t="s">
        <v>426</v>
      </c>
      <c r="C52" s="341" t="s">
        <v>427</v>
      </c>
      <c r="D52" s="339">
        <v>33</v>
      </c>
      <c r="E52" s="339"/>
      <c r="F52" s="352"/>
      <c r="G52" s="352"/>
      <c r="H52" s="352"/>
      <c r="I52" s="352"/>
      <c r="J52" s="352"/>
      <c r="K52" s="339"/>
      <c r="L52" s="339"/>
      <c r="M52" s="339"/>
      <c r="N52" s="339"/>
      <c r="O52" s="342">
        <f t="shared" si="11"/>
        <v>33</v>
      </c>
    </row>
    <row r="53" spans="1:15" ht="21" customHeight="1" x14ac:dyDescent="0.3">
      <c r="A53" s="339">
        <v>6</v>
      </c>
      <c r="B53" s="344" t="s">
        <v>428</v>
      </c>
      <c r="C53" s="341" t="s">
        <v>429</v>
      </c>
      <c r="D53" s="339">
        <v>1</v>
      </c>
      <c r="E53" s="339"/>
      <c r="F53" s="352"/>
      <c r="G53" s="352"/>
      <c r="H53" s="352"/>
      <c r="I53" s="352"/>
      <c r="J53" s="352"/>
      <c r="K53" s="339"/>
      <c r="L53" s="339"/>
      <c r="M53" s="339"/>
      <c r="N53" s="339"/>
      <c r="O53" s="342">
        <f t="shared" si="11"/>
        <v>1</v>
      </c>
    </row>
    <row r="54" spans="1:15" ht="21" customHeight="1" x14ac:dyDescent="0.3">
      <c r="A54" s="339">
        <v>7</v>
      </c>
      <c r="B54" s="344" t="s">
        <v>430</v>
      </c>
      <c r="C54" s="341" t="s">
        <v>431</v>
      </c>
      <c r="D54" s="339">
        <v>1</v>
      </c>
      <c r="E54" s="339"/>
      <c r="F54" s="352"/>
      <c r="G54" s="352"/>
      <c r="H54" s="352"/>
      <c r="I54" s="352"/>
      <c r="J54" s="352"/>
      <c r="K54" s="339"/>
      <c r="L54" s="339"/>
      <c r="M54" s="339"/>
      <c r="N54" s="339"/>
      <c r="O54" s="342">
        <f t="shared" si="11"/>
        <v>1</v>
      </c>
    </row>
    <row r="55" spans="1:15" ht="15.75" customHeight="1" x14ac:dyDescent="0.3">
      <c r="A55" s="339">
        <v>8</v>
      </c>
      <c r="B55" s="344" t="s">
        <v>381</v>
      </c>
      <c r="C55" s="343" t="s">
        <v>382</v>
      </c>
      <c r="D55" s="339"/>
      <c r="E55" s="339"/>
      <c r="F55" s="352"/>
      <c r="G55" s="352"/>
      <c r="H55" s="352"/>
      <c r="I55" s="352">
        <v>3</v>
      </c>
      <c r="J55" s="352"/>
      <c r="K55" s="339">
        <v>6</v>
      </c>
      <c r="L55" s="339"/>
      <c r="M55" s="339"/>
      <c r="N55" s="339"/>
      <c r="O55" s="342">
        <f t="shared" si="11"/>
        <v>9</v>
      </c>
    </row>
    <row r="56" spans="1:15" ht="25.5" customHeight="1" x14ac:dyDescent="0.3">
      <c r="A56" s="339">
        <v>9</v>
      </c>
      <c r="B56" s="344" t="s">
        <v>432</v>
      </c>
      <c r="C56" s="343" t="s">
        <v>433</v>
      </c>
      <c r="D56" s="339"/>
      <c r="E56" s="339"/>
      <c r="F56" s="352"/>
      <c r="G56" s="352"/>
      <c r="H56" s="352"/>
      <c r="I56" s="352">
        <v>2</v>
      </c>
      <c r="J56" s="352"/>
      <c r="K56" s="339"/>
      <c r="L56" s="339"/>
      <c r="M56" s="339"/>
      <c r="N56" s="339"/>
      <c r="O56" s="342">
        <f t="shared" si="11"/>
        <v>2</v>
      </c>
    </row>
    <row r="57" spans="1:15" ht="18" customHeight="1" x14ac:dyDescent="0.25">
      <c r="A57" s="339">
        <v>10</v>
      </c>
      <c r="B57" s="344" t="s">
        <v>434</v>
      </c>
      <c r="C57" s="343" t="s">
        <v>376</v>
      </c>
      <c r="D57" s="339"/>
      <c r="E57" s="339">
        <v>16</v>
      </c>
      <c r="F57" s="339"/>
      <c r="G57" s="339"/>
      <c r="H57" s="339"/>
      <c r="I57" s="339">
        <v>3</v>
      </c>
      <c r="J57" s="339"/>
      <c r="K57" s="339">
        <v>5</v>
      </c>
      <c r="L57" s="339"/>
      <c r="M57" s="339"/>
      <c r="N57" s="339"/>
      <c r="O57" s="342">
        <f t="shared" si="11"/>
        <v>24</v>
      </c>
    </row>
    <row r="58" spans="1:15" ht="21.75" customHeight="1" x14ac:dyDescent="0.25">
      <c r="A58" s="339"/>
      <c r="B58" s="346" t="s">
        <v>385</v>
      </c>
      <c r="C58" s="347"/>
      <c r="D58" s="351">
        <f t="shared" ref="D58:O58" si="12">SUM(D48:D57)</f>
        <v>36</v>
      </c>
      <c r="E58" s="351">
        <f t="shared" si="12"/>
        <v>18</v>
      </c>
      <c r="F58" s="351">
        <f t="shared" si="12"/>
        <v>0</v>
      </c>
      <c r="G58" s="351">
        <f t="shared" si="12"/>
        <v>0</v>
      </c>
      <c r="H58" s="351">
        <f t="shared" si="12"/>
        <v>0</v>
      </c>
      <c r="I58" s="351">
        <f t="shared" si="12"/>
        <v>10</v>
      </c>
      <c r="J58" s="351">
        <f t="shared" si="12"/>
        <v>0</v>
      </c>
      <c r="K58" s="351">
        <f t="shared" si="12"/>
        <v>15</v>
      </c>
      <c r="L58" s="351">
        <f t="shared" si="12"/>
        <v>0</v>
      </c>
      <c r="M58" s="351">
        <f t="shared" si="12"/>
        <v>0</v>
      </c>
      <c r="N58" s="351">
        <f t="shared" si="12"/>
        <v>0</v>
      </c>
      <c r="O58" s="342">
        <f t="shared" si="12"/>
        <v>79</v>
      </c>
    </row>
    <row r="59" spans="1:15" ht="24.75" customHeight="1" x14ac:dyDescent="0.25">
      <c r="A59" s="559" t="s">
        <v>435</v>
      </c>
      <c r="B59" s="559"/>
      <c r="C59" s="560"/>
      <c r="D59" s="559"/>
      <c r="E59" s="559"/>
      <c r="F59" s="559"/>
      <c r="G59" s="559"/>
      <c r="H59" s="559"/>
      <c r="I59" s="559"/>
      <c r="J59" s="559"/>
      <c r="K59" s="559"/>
      <c r="L59" s="559"/>
      <c r="M59" s="559"/>
      <c r="N59" s="559"/>
      <c r="O59" s="559"/>
    </row>
    <row r="60" spans="1:15" ht="18" customHeight="1" x14ac:dyDescent="0.25">
      <c r="A60" s="339">
        <v>1</v>
      </c>
      <c r="B60" s="344" t="s">
        <v>436</v>
      </c>
      <c r="C60" s="343" t="s">
        <v>437</v>
      </c>
      <c r="D60" s="339"/>
      <c r="E60" s="339"/>
      <c r="F60" s="339"/>
      <c r="G60" s="339"/>
      <c r="H60" s="339"/>
      <c r="I60" s="339">
        <v>1</v>
      </c>
      <c r="J60" s="339"/>
      <c r="K60" s="339"/>
      <c r="L60" s="339"/>
      <c r="M60" s="339"/>
      <c r="N60" s="339"/>
      <c r="O60" s="342">
        <f t="shared" ref="O60:O67" si="13">SUM(D60:N60)</f>
        <v>1</v>
      </c>
    </row>
    <row r="61" spans="1:15" ht="18" customHeight="1" x14ac:dyDescent="0.25">
      <c r="A61" s="339">
        <v>2</v>
      </c>
      <c r="B61" s="344" t="s">
        <v>438</v>
      </c>
      <c r="C61" s="343" t="s">
        <v>439</v>
      </c>
      <c r="D61" s="339"/>
      <c r="E61" s="339"/>
      <c r="F61" s="339"/>
      <c r="G61" s="339"/>
      <c r="H61" s="339"/>
      <c r="I61" s="339">
        <v>1</v>
      </c>
      <c r="J61" s="339"/>
      <c r="K61" s="339"/>
      <c r="L61" s="339"/>
      <c r="M61" s="339"/>
      <c r="N61" s="339"/>
      <c r="O61" s="342">
        <f t="shared" si="13"/>
        <v>1</v>
      </c>
    </row>
    <row r="62" spans="1:15" ht="18" customHeight="1" x14ac:dyDescent="0.25">
      <c r="A62" s="339">
        <v>3</v>
      </c>
      <c r="B62" s="344" t="s">
        <v>411</v>
      </c>
      <c r="C62" s="343" t="s">
        <v>412</v>
      </c>
      <c r="D62" s="339"/>
      <c r="E62" s="339">
        <v>1</v>
      </c>
      <c r="F62" s="339"/>
      <c r="G62" s="339"/>
      <c r="H62" s="339"/>
      <c r="I62" s="339"/>
      <c r="J62" s="339"/>
      <c r="K62" s="339"/>
      <c r="L62" s="339"/>
      <c r="M62" s="339"/>
      <c r="N62" s="339"/>
      <c r="O62" s="342">
        <f t="shared" si="13"/>
        <v>1</v>
      </c>
    </row>
    <row r="63" spans="1:15" ht="18" customHeight="1" x14ac:dyDescent="0.25">
      <c r="A63" s="339">
        <v>4</v>
      </c>
      <c r="B63" s="344" t="s">
        <v>440</v>
      </c>
      <c r="C63" s="343" t="s">
        <v>441</v>
      </c>
      <c r="D63" s="339"/>
      <c r="E63" s="339"/>
      <c r="F63" s="339"/>
      <c r="G63" s="339"/>
      <c r="H63" s="339"/>
      <c r="I63" s="339">
        <v>1</v>
      </c>
      <c r="J63" s="339"/>
      <c r="K63" s="339"/>
      <c r="L63" s="339"/>
      <c r="M63" s="339"/>
      <c r="N63" s="339"/>
      <c r="O63" s="342">
        <f t="shared" si="13"/>
        <v>1</v>
      </c>
    </row>
    <row r="64" spans="1:15" ht="18" customHeight="1" x14ac:dyDescent="0.25">
      <c r="A64" s="339">
        <v>5</v>
      </c>
      <c r="B64" s="344" t="s">
        <v>442</v>
      </c>
      <c r="C64" s="343" t="s">
        <v>443</v>
      </c>
      <c r="D64" s="339"/>
      <c r="E64" s="339"/>
      <c r="F64" s="339"/>
      <c r="G64" s="339"/>
      <c r="H64" s="339"/>
      <c r="I64" s="339">
        <v>1</v>
      </c>
      <c r="J64" s="339"/>
      <c r="K64" s="339"/>
      <c r="L64" s="339"/>
      <c r="M64" s="339"/>
      <c r="N64" s="339"/>
      <c r="O64" s="342">
        <f t="shared" si="13"/>
        <v>1</v>
      </c>
    </row>
    <row r="65" spans="1:15" ht="18" customHeight="1" x14ac:dyDescent="0.25">
      <c r="A65" s="339">
        <v>6</v>
      </c>
      <c r="B65" s="344" t="s">
        <v>444</v>
      </c>
      <c r="C65" s="343" t="s">
        <v>445</v>
      </c>
      <c r="D65" s="339"/>
      <c r="E65" s="339"/>
      <c r="F65" s="339"/>
      <c r="G65" s="339"/>
      <c r="H65" s="339"/>
      <c r="I65" s="339">
        <v>1</v>
      </c>
      <c r="J65" s="339"/>
      <c r="K65" s="339"/>
      <c r="L65" s="339"/>
      <c r="M65" s="339"/>
      <c r="N65" s="339"/>
      <c r="O65" s="342">
        <f t="shared" si="13"/>
        <v>1</v>
      </c>
    </row>
    <row r="66" spans="1:15" ht="18" customHeight="1" x14ac:dyDescent="0.25">
      <c r="A66" s="339">
        <v>7</v>
      </c>
      <c r="B66" s="344" t="s">
        <v>446</v>
      </c>
      <c r="C66" s="343" t="s">
        <v>447</v>
      </c>
      <c r="D66" s="339"/>
      <c r="E66" s="339"/>
      <c r="F66" s="339"/>
      <c r="G66" s="339">
        <v>1</v>
      </c>
      <c r="H66" s="339"/>
      <c r="I66" s="339"/>
      <c r="J66" s="339"/>
      <c r="K66" s="339"/>
      <c r="L66" s="339"/>
      <c r="M66" s="339"/>
      <c r="N66" s="339"/>
      <c r="O66" s="342">
        <f t="shared" si="13"/>
        <v>1</v>
      </c>
    </row>
    <row r="67" spans="1:15" ht="18" customHeight="1" x14ac:dyDescent="0.25">
      <c r="A67" s="339">
        <v>8</v>
      </c>
      <c r="B67" s="344" t="s">
        <v>448</v>
      </c>
      <c r="C67" s="343" t="s">
        <v>449</v>
      </c>
      <c r="D67" s="339"/>
      <c r="E67" s="339"/>
      <c r="F67" s="339"/>
      <c r="G67" s="339">
        <v>1</v>
      </c>
      <c r="H67" s="339"/>
      <c r="I67" s="339"/>
      <c r="J67" s="339"/>
      <c r="K67" s="339"/>
      <c r="L67" s="339"/>
      <c r="M67" s="339"/>
      <c r="N67" s="339"/>
      <c r="O67" s="342">
        <f t="shared" si="13"/>
        <v>1</v>
      </c>
    </row>
    <row r="68" spans="1:15" ht="18" customHeight="1" x14ac:dyDescent="0.25">
      <c r="A68" s="339">
        <v>9</v>
      </c>
      <c r="B68" s="344" t="s">
        <v>303</v>
      </c>
      <c r="C68" s="343" t="s">
        <v>450</v>
      </c>
      <c r="D68" s="339"/>
      <c r="E68" s="339">
        <v>10</v>
      </c>
      <c r="F68" s="339"/>
      <c r="G68" s="339">
        <v>8</v>
      </c>
      <c r="H68" s="339"/>
      <c r="I68" s="339">
        <v>9</v>
      </c>
      <c r="J68" s="339"/>
      <c r="K68" s="339"/>
      <c r="L68" s="339"/>
      <c r="M68" s="339">
        <v>6</v>
      </c>
      <c r="N68" s="339">
        <v>5</v>
      </c>
      <c r="O68" s="342">
        <f t="shared" si="11"/>
        <v>38</v>
      </c>
    </row>
    <row r="69" spans="1:15" ht="20.25" customHeight="1" x14ac:dyDescent="0.25">
      <c r="A69" s="339"/>
      <c r="B69" s="346" t="s">
        <v>385</v>
      </c>
      <c r="C69" s="347"/>
      <c r="D69" s="351">
        <f>SUM(D60:D68)</f>
        <v>0</v>
      </c>
      <c r="E69" s="351">
        <f>SUM(E60:E68)</f>
        <v>11</v>
      </c>
      <c r="F69" s="351"/>
      <c r="G69" s="351">
        <f>SUM(G60:G68)</f>
        <v>10</v>
      </c>
      <c r="H69" s="351"/>
      <c r="I69" s="351">
        <f>SUM(I60:I68)</f>
        <v>14</v>
      </c>
      <c r="J69" s="351"/>
      <c r="K69" s="351">
        <f>SUM(K60:K68)</f>
        <v>0</v>
      </c>
      <c r="L69" s="351"/>
      <c r="M69" s="351">
        <f>SUM(M60:M68)</f>
        <v>6</v>
      </c>
      <c r="N69" s="351">
        <f>SUM(N60:N68)</f>
        <v>5</v>
      </c>
      <c r="O69" s="351">
        <f>SUM(O60:O68)</f>
        <v>46</v>
      </c>
    </row>
    <row r="70" spans="1:15" ht="16.5" customHeight="1" x14ac:dyDescent="0.25">
      <c r="A70" s="559" t="s">
        <v>451</v>
      </c>
      <c r="B70" s="570"/>
      <c r="C70" s="571"/>
      <c r="D70" s="570"/>
      <c r="E70" s="570"/>
      <c r="F70" s="570"/>
      <c r="G70" s="570"/>
      <c r="H70" s="570"/>
      <c r="I70" s="570"/>
      <c r="J70" s="570"/>
      <c r="K70" s="570"/>
      <c r="L70" s="570"/>
      <c r="M70" s="570"/>
      <c r="N70" s="570"/>
      <c r="O70" s="570"/>
    </row>
    <row r="71" spans="1:15" ht="17.25" customHeight="1" x14ac:dyDescent="0.3">
      <c r="A71" s="339">
        <v>1</v>
      </c>
      <c r="B71" s="344" t="s">
        <v>452</v>
      </c>
      <c r="C71" s="343" t="s">
        <v>453</v>
      </c>
      <c r="D71" s="352"/>
      <c r="E71" s="339"/>
      <c r="F71" s="339"/>
      <c r="G71" s="339"/>
      <c r="H71" s="339"/>
      <c r="I71" s="339"/>
      <c r="J71" s="339"/>
      <c r="K71" s="339"/>
      <c r="L71" s="339"/>
      <c r="M71" s="339">
        <v>2</v>
      </c>
      <c r="N71" s="339"/>
      <c r="O71" s="342">
        <f t="shared" ref="O71:O83" si="14">SUM(D71:N71)</f>
        <v>2</v>
      </c>
    </row>
    <row r="72" spans="1:15" ht="15.75" customHeight="1" x14ac:dyDescent="0.3">
      <c r="A72" s="339">
        <v>2</v>
      </c>
      <c r="B72" s="340" t="s">
        <v>454</v>
      </c>
      <c r="C72" s="341" t="s">
        <v>455</v>
      </c>
      <c r="D72" s="352"/>
      <c r="E72" s="339"/>
      <c r="F72" s="339"/>
      <c r="G72" s="339">
        <v>3</v>
      </c>
      <c r="H72" s="339"/>
      <c r="I72" s="339"/>
      <c r="J72" s="339"/>
      <c r="K72" s="339"/>
      <c r="L72" s="339"/>
      <c r="M72" s="339">
        <v>5</v>
      </c>
      <c r="N72" s="339">
        <v>4</v>
      </c>
      <c r="O72" s="342">
        <f t="shared" si="14"/>
        <v>12</v>
      </c>
    </row>
    <row r="73" spans="1:15" ht="15.75" customHeight="1" x14ac:dyDescent="0.3">
      <c r="A73" s="339">
        <v>3</v>
      </c>
      <c r="B73" s="355" t="s">
        <v>456</v>
      </c>
      <c r="C73" s="343" t="s">
        <v>457</v>
      </c>
      <c r="D73" s="352"/>
      <c r="E73" s="339"/>
      <c r="F73" s="339"/>
      <c r="G73" s="339"/>
      <c r="H73" s="339"/>
      <c r="I73" s="339">
        <v>1</v>
      </c>
      <c r="J73" s="339"/>
      <c r="K73" s="339"/>
      <c r="L73" s="339"/>
      <c r="M73" s="339"/>
      <c r="N73" s="339">
        <v>1</v>
      </c>
      <c r="O73" s="342">
        <f t="shared" si="14"/>
        <v>2</v>
      </c>
    </row>
    <row r="74" spans="1:15" ht="15.75" customHeight="1" x14ac:dyDescent="0.3">
      <c r="A74" s="339">
        <v>4</v>
      </c>
      <c r="B74" s="344" t="s">
        <v>458</v>
      </c>
      <c r="C74" s="343" t="s">
        <v>459</v>
      </c>
      <c r="D74" s="352"/>
      <c r="E74" s="339"/>
      <c r="F74" s="339"/>
      <c r="G74" s="339">
        <v>1</v>
      </c>
      <c r="H74" s="339"/>
      <c r="I74" s="339"/>
      <c r="J74" s="339"/>
      <c r="K74" s="339"/>
      <c r="L74" s="339"/>
      <c r="M74" s="339"/>
      <c r="N74" s="339"/>
      <c r="O74" s="342">
        <f t="shared" si="14"/>
        <v>1</v>
      </c>
    </row>
    <row r="75" spans="1:15" ht="15.75" customHeight="1" x14ac:dyDescent="0.3">
      <c r="A75" s="339">
        <v>5</v>
      </c>
      <c r="B75" s="344" t="s">
        <v>381</v>
      </c>
      <c r="C75" s="343" t="s">
        <v>382</v>
      </c>
      <c r="D75" s="352"/>
      <c r="E75" s="339"/>
      <c r="F75" s="339"/>
      <c r="G75" s="339"/>
      <c r="H75" s="339"/>
      <c r="I75" s="339"/>
      <c r="J75" s="339"/>
      <c r="K75" s="339"/>
      <c r="L75" s="339"/>
      <c r="M75" s="339">
        <v>2</v>
      </c>
      <c r="N75" s="339"/>
      <c r="O75" s="342">
        <f t="shared" si="14"/>
        <v>2</v>
      </c>
    </row>
    <row r="76" spans="1:15" ht="21" customHeight="1" x14ac:dyDescent="0.25">
      <c r="A76" s="339"/>
      <c r="B76" s="346" t="s">
        <v>385</v>
      </c>
      <c r="C76" s="347"/>
      <c r="D76" s="351">
        <f t="shared" ref="D76:N76" si="15">SUM(D71:D75)</f>
        <v>0</v>
      </c>
      <c r="E76" s="351">
        <f t="shared" si="15"/>
        <v>0</v>
      </c>
      <c r="F76" s="351">
        <f t="shared" si="15"/>
        <v>0</v>
      </c>
      <c r="G76" s="351">
        <f t="shared" si="15"/>
        <v>4</v>
      </c>
      <c r="H76" s="351">
        <f t="shared" si="15"/>
        <v>0</v>
      </c>
      <c r="I76" s="351">
        <f t="shared" si="15"/>
        <v>1</v>
      </c>
      <c r="J76" s="351">
        <f t="shared" si="15"/>
        <v>0</v>
      </c>
      <c r="K76" s="351">
        <f t="shared" si="15"/>
        <v>0</v>
      </c>
      <c r="L76" s="351">
        <f t="shared" si="15"/>
        <v>0</v>
      </c>
      <c r="M76" s="351">
        <f t="shared" si="15"/>
        <v>9</v>
      </c>
      <c r="N76" s="351">
        <f t="shared" si="15"/>
        <v>5</v>
      </c>
      <c r="O76" s="342">
        <f>SUM(D71:N75)</f>
        <v>19</v>
      </c>
    </row>
    <row r="77" spans="1:15" ht="37.5" customHeight="1" x14ac:dyDescent="0.25">
      <c r="A77" s="559" t="s">
        <v>460</v>
      </c>
      <c r="B77" s="570"/>
      <c r="C77" s="571"/>
      <c r="D77" s="570"/>
      <c r="E77" s="570"/>
      <c r="F77" s="570"/>
      <c r="G77" s="570"/>
      <c r="H77" s="570"/>
      <c r="I77" s="570"/>
      <c r="J77" s="570"/>
      <c r="K77" s="570"/>
      <c r="L77" s="570"/>
      <c r="M77" s="570"/>
      <c r="N77" s="570"/>
      <c r="O77" s="570"/>
    </row>
    <row r="78" spans="1:15" ht="15.75" customHeight="1" x14ac:dyDescent="0.3">
      <c r="A78" s="339">
        <v>1</v>
      </c>
      <c r="B78" s="344" t="s">
        <v>461</v>
      </c>
      <c r="C78" s="343" t="s">
        <v>462</v>
      </c>
      <c r="D78" s="352"/>
      <c r="E78" s="339"/>
      <c r="F78" s="339"/>
      <c r="G78" s="339">
        <v>10</v>
      </c>
      <c r="H78" s="339"/>
      <c r="I78" s="339"/>
      <c r="J78" s="339"/>
      <c r="K78" s="339"/>
      <c r="L78" s="339"/>
      <c r="M78" s="339">
        <v>5</v>
      </c>
      <c r="N78" s="339">
        <v>9</v>
      </c>
      <c r="O78" s="342">
        <f t="shared" si="14"/>
        <v>24</v>
      </c>
    </row>
    <row r="79" spans="1:15" ht="15.75" customHeight="1" x14ac:dyDescent="0.3">
      <c r="A79" s="339">
        <v>2</v>
      </c>
      <c r="B79" s="344" t="s">
        <v>452</v>
      </c>
      <c r="C79" s="343" t="s">
        <v>453</v>
      </c>
      <c r="D79" s="352"/>
      <c r="E79" s="339"/>
      <c r="F79" s="339"/>
      <c r="G79" s="339"/>
      <c r="H79" s="339"/>
      <c r="I79" s="339"/>
      <c r="J79" s="339"/>
      <c r="K79" s="339"/>
      <c r="L79" s="339"/>
      <c r="M79" s="339">
        <v>6</v>
      </c>
      <c r="N79" s="339">
        <v>3</v>
      </c>
      <c r="O79" s="342">
        <f t="shared" si="14"/>
        <v>9</v>
      </c>
    </row>
    <row r="80" spans="1:15" ht="15" customHeight="1" x14ac:dyDescent="0.25">
      <c r="A80" s="339">
        <v>3</v>
      </c>
      <c r="B80" s="340" t="s">
        <v>463</v>
      </c>
      <c r="C80" s="341" t="s">
        <v>464</v>
      </c>
      <c r="D80" s="339"/>
      <c r="E80" s="339"/>
      <c r="F80" s="339"/>
      <c r="G80" s="339">
        <v>4</v>
      </c>
      <c r="H80" s="339"/>
      <c r="I80" s="339"/>
      <c r="J80" s="339"/>
      <c r="K80" s="339"/>
      <c r="L80" s="339"/>
      <c r="M80" s="339"/>
      <c r="N80" s="339"/>
      <c r="O80" s="342">
        <f t="shared" si="14"/>
        <v>4</v>
      </c>
    </row>
    <row r="81" spans="1:15" ht="33.75" customHeight="1" x14ac:dyDescent="0.25">
      <c r="A81" s="339">
        <v>4</v>
      </c>
      <c r="B81" s="340" t="s">
        <v>454</v>
      </c>
      <c r="C81" s="341" t="s">
        <v>455</v>
      </c>
      <c r="D81" s="339"/>
      <c r="E81" s="339"/>
      <c r="F81" s="339"/>
      <c r="G81" s="339"/>
      <c r="H81" s="339"/>
      <c r="I81" s="339"/>
      <c r="J81" s="339"/>
      <c r="K81" s="339"/>
      <c r="L81" s="339"/>
      <c r="M81" s="339">
        <v>5</v>
      </c>
      <c r="N81" s="339">
        <v>4</v>
      </c>
      <c r="O81" s="342">
        <f t="shared" si="14"/>
        <v>9</v>
      </c>
    </row>
    <row r="82" spans="1:15" ht="33.75" customHeight="1" x14ac:dyDescent="0.25">
      <c r="A82" s="339">
        <v>5</v>
      </c>
      <c r="B82" s="340" t="s">
        <v>381</v>
      </c>
      <c r="C82" s="343" t="s">
        <v>382</v>
      </c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>
        <v>1</v>
      </c>
      <c r="O82" s="342">
        <f t="shared" si="14"/>
        <v>1</v>
      </c>
    </row>
    <row r="83" spans="1:15" ht="28.5" customHeight="1" x14ac:dyDescent="0.3">
      <c r="A83" s="339">
        <v>6</v>
      </c>
      <c r="B83" s="344" t="s">
        <v>332</v>
      </c>
      <c r="C83" s="341" t="s">
        <v>465</v>
      </c>
      <c r="D83" s="352"/>
      <c r="E83" s="339"/>
      <c r="F83" s="339"/>
      <c r="G83" s="339">
        <v>5</v>
      </c>
      <c r="H83" s="339"/>
      <c r="I83" s="339"/>
      <c r="J83" s="339"/>
      <c r="K83" s="339"/>
      <c r="L83" s="339"/>
      <c r="M83" s="339">
        <v>5</v>
      </c>
      <c r="N83" s="339"/>
      <c r="O83" s="342">
        <f t="shared" si="14"/>
        <v>10</v>
      </c>
    </row>
    <row r="84" spans="1:15" ht="21" customHeight="1" x14ac:dyDescent="0.25">
      <c r="A84" s="339"/>
      <c r="B84" s="346" t="s">
        <v>385</v>
      </c>
      <c r="C84" s="347"/>
      <c r="D84" s="351">
        <f t="shared" ref="D84:O84" si="16">SUM(D78:D83)</f>
        <v>0</v>
      </c>
      <c r="E84" s="351">
        <f t="shared" si="16"/>
        <v>0</v>
      </c>
      <c r="F84" s="351">
        <f t="shared" si="16"/>
        <v>0</v>
      </c>
      <c r="G84" s="351">
        <f t="shared" si="16"/>
        <v>19</v>
      </c>
      <c r="H84" s="351">
        <f t="shared" si="16"/>
        <v>0</v>
      </c>
      <c r="I84" s="351">
        <f t="shared" si="16"/>
        <v>0</v>
      </c>
      <c r="J84" s="351">
        <f t="shared" si="16"/>
        <v>0</v>
      </c>
      <c r="K84" s="351">
        <f t="shared" si="16"/>
        <v>0</v>
      </c>
      <c r="L84" s="351">
        <f t="shared" si="16"/>
        <v>0</v>
      </c>
      <c r="M84" s="351">
        <f t="shared" si="16"/>
        <v>21</v>
      </c>
      <c r="N84" s="351">
        <f t="shared" si="16"/>
        <v>17</v>
      </c>
      <c r="O84" s="342">
        <f t="shared" si="16"/>
        <v>57</v>
      </c>
    </row>
    <row r="85" spans="1:15" ht="39" customHeight="1" x14ac:dyDescent="0.25">
      <c r="A85" s="559" t="s">
        <v>466</v>
      </c>
      <c r="B85" s="570"/>
      <c r="C85" s="571"/>
      <c r="D85" s="570"/>
      <c r="E85" s="570"/>
      <c r="F85" s="570"/>
      <c r="G85" s="570"/>
      <c r="H85" s="570"/>
      <c r="I85" s="570"/>
      <c r="J85" s="570"/>
      <c r="K85" s="570"/>
      <c r="L85" s="570"/>
      <c r="M85" s="570"/>
      <c r="N85" s="570"/>
      <c r="O85" s="570"/>
    </row>
    <row r="86" spans="1:15" ht="15.75" customHeight="1" x14ac:dyDescent="0.3">
      <c r="A86" s="339">
        <v>1</v>
      </c>
      <c r="B86" s="344" t="s">
        <v>461</v>
      </c>
      <c r="C86" s="343" t="s">
        <v>462</v>
      </c>
      <c r="D86" s="352"/>
      <c r="E86" s="339"/>
      <c r="F86" s="339"/>
      <c r="G86" s="339">
        <v>8</v>
      </c>
      <c r="H86" s="339"/>
      <c r="I86" s="339"/>
      <c r="J86" s="339"/>
      <c r="K86" s="339"/>
      <c r="L86" s="339"/>
      <c r="M86" s="339">
        <v>1</v>
      </c>
      <c r="N86" s="339"/>
      <c r="O86" s="342">
        <f t="shared" ref="O86:O101" si="17">SUM(D86:N86)</f>
        <v>9</v>
      </c>
    </row>
    <row r="87" spans="1:15" ht="15.75" customHeight="1" x14ac:dyDescent="0.3">
      <c r="A87" s="339">
        <v>2</v>
      </c>
      <c r="B87" s="344" t="s">
        <v>467</v>
      </c>
      <c r="C87" s="343" t="s">
        <v>468</v>
      </c>
      <c r="D87" s="352"/>
      <c r="E87" s="339"/>
      <c r="F87" s="339"/>
      <c r="G87" s="339">
        <v>2</v>
      </c>
      <c r="H87" s="339"/>
      <c r="I87" s="339"/>
      <c r="J87" s="339"/>
      <c r="K87" s="339"/>
      <c r="L87" s="339"/>
      <c r="M87" s="339"/>
      <c r="N87" s="339"/>
      <c r="O87" s="342">
        <f t="shared" si="17"/>
        <v>2</v>
      </c>
    </row>
    <row r="88" spans="1:15" ht="15.75" customHeight="1" x14ac:dyDescent="0.3">
      <c r="A88" s="339">
        <v>3</v>
      </c>
      <c r="B88" s="344" t="s">
        <v>452</v>
      </c>
      <c r="C88" s="343" t="s">
        <v>453</v>
      </c>
      <c r="D88" s="352"/>
      <c r="E88" s="339"/>
      <c r="F88" s="339"/>
      <c r="G88" s="339"/>
      <c r="H88" s="339"/>
      <c r="I88" s="339"/>
      <c r="J88" s="339"/>
      <c r="K88" s="339"/>
      <c r="L88" s="339"/>
      <c r="M88" s="339">
        <v>3</v>
      </c>
      <c r="N88" s="339">
        <v>2</v>
      </c>
      <c r="O88" s="342">
        <f t="shared" si="17"/>
        <v>5</v>
      </c>
    </row>
    <row r="89" spans="1:15" ht="38.25" customHeight="1" x14ac:dyDescent="0.3">
      <c r="A89" s="339">
        <v>4</v>
      </c>
      <c r="B89" s="344" t="s">
        <v>469</v>
      </c>
      <c r="C89" s="343" t="s">
        <v>470</v>
      </c>
      <c r="D89" s="352"/>
      <c r="E89" s="339"/>
      <c r="F89" s="339"/>
      <c r="G89" s="339">
        <v>4</v>
      </c>
      <c r="H89" s="339"/>
      <c r="I89" s="339"/>
      <c r="J89" s="339"/>
      <c r="K89" s="339"/>
      <c r="L89" s="339"/>
      <c r="M89" s="339"/>
      <c r="N89" s="339"/>
      <c r="O89" s="342">
        <f t="shared" si="17"/>
        <v>4</v>
      </c>
    </row>
    <row r="90" spans="1:15" ht="29.25" customHeight="1" x14ac:dyDescent="0.3">
      <c r="A90" s="339">
        <v>5</v>
      </c>
      <c r="B90" s="340" t="s">
        <v>463</v>
      </c>
      <c r="C90" s="341" t="s">
        <v>464</v>
      </c>
      <c r="D90" s="352"/>
      <c r="E90" s="339"/>
      <c r="F90" s="339"/>
      <c r="G90" s="339"/>
      <c r="H90" s="339"/>
      <c r="I90" s="339">
        <v>4</v>
      </c>
      <c r="J90" s="339"/>
      <c r="K90" s="339"/>
      <c r="L90" s="339"/>
      <c r="M90" s="339"/>
      <c r="N90" s="339"/>
      <c r="O90" s="342">
        <f t="shared" si="17"/>
        <v>4</v>
      </c>
    </row>
    <row r="91" spans="1:15" ht="29.25" customHeight="1" x14ac:dyDescent="0.3">
      <c r="A91" s="339">
        <v>6</v>
      </c>
      <c r="B91" s="340" t="s">
        <v>471</v>
      </c>
      <c r="C91" s="341" t="s">
        <v>472</v>
      </c>
      <c r="D91" s="352"/>
      <c r="E91" s="339">
        <v>30</v>
      </c>
      <c r="F91" s="339"/>
      <c r="G91" s="339">
        <v>38</v>
      </c>
      <c r="H91" s="339"/>
      <c r="I91" s="339">
        <v>36</v>
      </c>
      <c r="J91" s="339"/>
      <c r="K91" s="339">
        <v>29</v>
      </c>
      <c r="L91" s="339"/>
      <c r="M91" s="339"/>
      <c r="N91" s="339"/>
      <c r="O91" s="342">
        <f t="shared" si="17"/>
        <v>133</v>
      </c>
    </row>
    <row r="92" spans="1:15" ht="33" customHeight="1" x14ac:dyDescent="0.3">
      <c r="A92" s="339">
        <v>7</v>
      </c>
      <c r="B92" s="344" t="s">
        <v>473</v>
      </c>
      <c r="C92" s="343" t="s">
        <v>474</v>
      </c>
      <c r="D92" s="352"/>
      <c r="E92" s="339"/>
      <c r="F92" s="339"/>
      <c r="G92" s="339"/>
      <c r="H92" s="339"/>
      <c r="I92" s="339"/>
      <c r="J92" s="339"/>
      <c r="K92" s="339"/>
      <c r="L92" s="339"/>
      <c r="M92" s="339">
        <v>1</v>
      </c>
      <c r="N92" s="339"/>
      <c r="O92" s="342">
        <f t="shared" si="17"/>
        <v>1</v>
      </c>
    </row>
    <row r="93" spans="1:15" ht="21" customHeight="1" x14ac:dyDescent="0.25">
      <c r="A93" s="339"/>
      <c r="B93" s="346" t="s">
        <v>385</v>
      </c>
      <c r="C93" s="347"/>
      <c r="D93" s="351">
        <f t="shared" ref="D93:I93" si="18">SUM(D86:D92)</f>
        <v>0</v>
      </c>
      <c r="E93" s="351">
        <f t="shared" si="18"/>
        <v>30</v>
      </c>
      <c r="F93" s="351">
        <f t="shared" si="18"/>
        <v>0</v>
      </c>
      <c r="G93" s="351">
        <f t="shared" si="18"/>
        <v>52</v>
      </c>
      <c r="H93" s="351">
        <f t="shared" si="18"/>
        <v>0</v>
      </c>
      <c r="I93" s="351">
        <f t="shared" si="18"/>
        <v>40</v>
      </c>
      <c r="J93" s="351">
        <f>SUM(J86:J87)</f>
        <v>0</v>
      </c>
      <c r="K93" s="351">
        <f>SUM(K86:K92)</f>
        <v>29</v>
      </c>
      <c r="L93" s="351">
        <f>SUM(L86:L87)</f>
        <v>0</v>
      </c>
      <c r="M93" s="351">
        <f>SUM(M86:M92)</f>
        <v>5</v>
      </c>
      <c r="N93" s="351">
        <f>SUM(N86:N92)</f>
        <v>2</v>
      </c>
      <c r="O93" s="342">
        <f t="shared" si="17"/>
        <v>158</v>
      </c>
    </row>
    <row r="94" spans="1:15" ht="19.5" customHeight="1" x14ac:dyDescent="0.25">
      <c r="A94" s="559" t="s">
        <v>475</v>
      </c>
      <c r="B94" s="570"/>
      <c r="C94" s="571"/>
      <c r="D94" s="570"/>
      <c r="E94" s="570"/>
      <c r="F94" s="570"/>
      <c r="G94" s="570"/>
      <c r="H94" s="570"/>
      <c r="I94" s="570"/>
      <c r="J94" s="570"/>
      <c r="K94" s="570"/>
      <c r="L94" s="570"/>
      <c r="M94" s="570"/>
      <c r="N94" s="570"/>
      <c r="O94" s="570"/>
    </row>
    <row r="95" spans="1:15" ht="15.75" customHeight="1" x14ac:dyDescent="0.3">
      <c r="A95" s="339">
        <v>1</v>
      </c>
      <c r="B95" s="344" t="s">
        <v>476</v>
      </c>
      <c r="C95" s="343" t="s">
        <v>477</v>
      </c>
      <c r="D95" s="352"/>
      <c r="E95" s="339">
        <v>2</v>
      </c>
      <c r="F95" s="340"/>
      <c r="G95" s="339">
        <v>3</v>
      </c>
      <c r="H95" s="339"/>
      <c r="I95" s="339">
        <v>2</v>
      </c>
      <c r="J95" s="340"/>
      <c r="K95" s="340"/>
      <c r="L95" s="340"/>
      <c r="M95" s="339"/>
      <c r="N95" s="340">
        <v>1</v>
      </c>
      <c r="O95" s="342">
        <f t="shared" si="17"/>
        <v>8</v>
      </c>
    </row>
    <row r="96" spans="1:15" ht="21.75" customHeight="1" x14ac:dyDescent="0.3">
      <c r="A96" s="339">
        <v>2</v>
      </c>
      <c r="B96" s="344" t="s">
        <v>127</v>
      </c>
      <c r="C96" s="343" t="s">
        <v>478</v>
      </c>
      <c r="D96" s="352"/>
      <c r="E96" s="339"/>
      <c r="F96" s="340"/>
      <c r="G96" s="339" t="s">
        <v>479</v>
      </c>
      <c r="H96" s="339"/>
      <c r="I96" s="339" t="s">
        <v>479</v>
      </c>
      <c r="J96" s="340"/>
      <c r="K96" s="340"/>
      <c r="L96" s="340"/>
      <c r="M96" s="339">
        <v>7</v>
      </c>
      <c r="N96" s="340">
        <v>6</v>
      </c>
      <c r="O96" s="342">
        <f t="shared" si="17"/>
        <v>13</v>
      </c>
    </row>
    <row r="97" spans="1:15" ht="35.25" customHeight="1" x14ac:dyDescent="0.3">
      <c r="A97" s="339">
        <v>3</v>
      </c>
      <c r="B97" s="344" t="s">
        <v>480</v>
      </c>
      <c r="C97" s="343" t="s">
        <v>481</v>
      </c>
      <c r="D97" s="352"/>
      <c r="E97" s="339"/>
      <c r="F97" s="340"/>
      <c r="G97" s="339">
        <v>3</v>
      </c>
      <c r="H97" s="339"/>
      <c r="I97" s="339"/>
      <c r="J97" s="340"/>
      <c r="K97" s="340"/>
      <c r="L97" s="340"/>
      <c r="M97" s="339"/>
      <c r="N97" s="340"/>
      <c r="O97" s="342">
        <f t="shared" si="17"/>
        <v>3</v>
      </c>
    </row>
    <row r="98" spans="1:15" ht="29.25" customHeight="1" x14ac:dyDescent="0.3">
      <c r="A98" s="339">
        <v>4</v>
      </c>
      <c r="B98" s="344" t="s">
        <v>183</v>
      </c>
      <c r="C98" s="343" t="s">
        <v>482</v>
      </c>
      <c r="D98" s="352"/>
      <c r="E98" s="339">
        <v>1</v>
      </c>
      <c r="F98" s="340"/>
      <c r="G98" s="339"/>
      <c r="H98" s="339"/>
      <c r="I98" s="339"/>
      <c r="J98" s="340"/>
      <c r="K98" s="340"/>
      <c r="L98" s="340"/>
      <c r="M98" s="339"/>
      <c r="N98" s="340"/>
      <c r="O98" s="342">
        <f t="shared" si="17"/>
        <v>1</v>
      </c>
    </row>
    <row r="99" spans="1:15" ht="15.75" customHeight="1" x14ac:dyDescent="0.3">
      <c r="A99" s="339">
        <v>5</v>
      </c>
      <c r="B99" s="344" t="s">
        <v>483</v>
      </c>
      <c r="C99" s="343" t="s">
        <v>484</v>
      </c>
      <c r="D99" s="352"/>
      <c r="E99" s="339"/>
      <c r="F99" s="340"/>
      <c r="G99" s="339">
        <v>1</v>
      </c>
      <c r="H99" s="339"/>
      <c r="I99" s="339"/>
      <c r="J99" s="340"/>
      <c r="K99" s="340"/>
      <c r="L99" s="340"/>
      <c r="M99" s="339"/>
      <c r="N99" s="340"/>
      <c r="O99" s="342">
        <f t="shared" si="17"/>
        <v>1</v>
      </c>
    </row>
    <row r="100" spans="1:15" ht="17.25" customHeight="1" x14ac:dyDescent="0.3">
      <c r="A100" s="339">
        <v>6</v>
      </c>
      <c r="B100" s="344" t="s">
        <v>105</v>
      </c>
      <c r="C100" s="343" t="s">
        <v>485</v>
      </c>
      <c r="D100" s="352"/>
      <c r="E100" s="339"/>
      <c r="F100" s="340"/>
      <c r="G100" s="339">
        <v>8</v>
      </c>
      <c r="H100" s="339"/>
      <c r="I100" s="339"/>
      <c r="J100" s="340"/>
      <c r="K100" s="340"/>
      <c r="L100" s="340"/>
      <c r="M100" s="339">
        <v>7</v>
      </c>
      <c r="N100" s="340"/>
      <c r="O100" s="342">
        <f t="shared" si="17"/>
        <v>15</v>
      </c>
    </row>
    <row r="101" spans="1:15" ht="33.75" customHeight="1" x14ac:dyDescent="0.3">
      <c r="A101" s="339">
        <v>7</v>
      </c>
      <c r="B101" s="344" t="s">
        <v>486</v>
      </c>
      <c r="C101" s="343" t="s">
        <v>487</v>
      </c>
      <c r="D101" s="352"/>
      <c r="E101" s="339"/>
      <c r="F101" s="340"/>
      <c r="G101" s="339"/>
      <c r="H101" s="339"/>
      <c r="I101" s="339">
        <v>1</v>
      </c>
      <c r="J101" s="340"/>
      <c r="K101" s="340"/>
      <c r="L101" s="340"/>
      <c r="M101" s="339"/>
      <c r="N101" s="340"/>
      <c r="O101" s="342">
        <f t="shared" si="17"/>
        <v>1</v>
      </c>
    </row>
    <row r="102" spans="1:15" ht="33.75" customHeight="1" x14ac:dyDescent="0.3">
      <c r="A102" s="339">
        <v>8</v>
      </c>
      <c r="B102" s="356" t="s">
        <v>488</v>
      </c>
      <c r="C102" s="341" t="s">
        <v>489</v>
      </c>
      <c r="D102" s="352">
        <v>2</v>
      </c>
      <c r="E102" s="339"/>
      <c r="F102" s="340"/>
      <c r="G102" s="339"/>
      <c r="H102" s="339"/>
      <c r="I102" s="339"/>
      <c r="J102" s="340"/>
      <c r="K102" s="340"/>
      <c r="L102" s="340"/>
      <c r="M102" s="339"/>
      <c r="N102" s="340"/>
      <c r="O102" s="342">
        <f>SUM(D102:N102)</f>
        <v>2</v>
      </c>
    </row>
    <row r="103" spans="1:15" ht="21" customHeight="1" x14ac:dyDescent="0.25">
      <c r="A103" s="339"/>
      <c r="B103" s="346" t="s">
        <v>385</v>
      </c>
      <c r="C103" s="347"/>
      <c r="D103" s="351">
        <f t="shared" ref="D103:N103" si="19">SUM(D95:D101)</f>
        <v>0</v>
      </c>
      <c r="E103" s="351">
        <f t="shared" si="19"/>
        <v>3</v>
      </c>
      <c r="F103" s="351">
        <f t="shared" si="19"/>
        <v>0</v>
      </c>
      <c r="G103" s="351">
        <f t="shared" si="19"/>
        <v>15</v>
      </c>
      <c r="H103" s="351">
        <f t="shared" si="19"/>
        <v>0</v>
      </c>
      <c r="I103" s="351">
        <f t="shared" si="19"/>
        <v>3</v>
      </c>
      <c r="J103" s="351">
        <f t="shared" si="19"/>
        <v>0</v>
      </c>
      <c r="K103" s="351">
        <f t="shared" si="19"/>
        <v>0</v>
      </c>
      <c r="L103" s="351">
        <f t="shared" si="19"/>
        <v>0</v>
      </c>
      <c r="M103" s="351">
        <f t="shared" si="19"/>
        <v>14</v>
      </c>
      <c r="N103" s="351">
        <f t="shared" si="19"/>
        <v>7</v>
      </c>
      <c r="O103" s="342">
        <f>SUM(O95:O102)</f>
        <v>44</v>
      </c>
    </row>
    <row r="104" spans="1:15" ht="20.25" customHeight="1" x14ac:dyDescent="0.25">
      <c r="A104" s="559" t="s">
        <v>490</v>
      </c>
      <c r="B104" s="570"/>
      <c r="C104" s="571"/>
      <c r="D104" s="570"/>
      <c r="E104" s="570"/>
      <c r="F104" s="570"/>
      <c r="G104" s="570"/>
      <c r="H104" s="570"/>
      <c r="I104" s="570"/>
      <c r="J104" s="570"/>
      <c r="K104" s="570"/>
      <c r="L104" s="570"/>
      <c r="M104" s="570"/>
      <c r="N104" s="570"/>
      <c r="O104" s="570"/>
    </row>
    <row r="105" spans="1:15" ht="15" customHeight="1" x14ac:dyDescent="0.3">
      <c r="A105" s="339">
        <v>1</v>
      </c>
      <c r="B105" s="340" t="s">
        <v>491</v>
      </c>
      <c r="C105" s="341" t="s">
        <v>492</v>
      </c>
      <c r="D105" s="352"/>
      <c r="E105" s="339"/>
      <c r="F105" s="340"/>
      <c r="G105" s="339">
        <v>2</v>
      </c>
      <c r="H105" s="339"/>
      <c r="I105" s="339"/>
      <c r="J105" s="340"/>
      <c r="K105" s="340"/>
      <c r="L105" s="340"/>
      <c r="M105" s="339"/>
      <c r="N105" s="340"/>
      <c r="O105" s="342">
        <f t="shared" ref="O105:O106" si="20">SUM(D105:N105)</f>
        <v>2</v>
      </c>
    </row>
    <row r="106" spans="1:15" ht="15" customHeight="1" x14ac:dyDescent="0.3">
      <c r="A106" s="339">
        <v>2</v>
      </c>
      <c r="B106" s="344" t="s">
        <v>493</v>
      </c>
      <c r="C106" s="344" t="s">
        <v>494</v>
      </c>
      <c r="D106" s="352"/>
      <c r="E106" s="339">
        <v>2</v>
      </c>
      <c r="F106" s="340"/>
      <c r="G106" s="339"/>
      <c r="H106" s="339"/>
      <c r="I106" s="339"/>
      <c r="J106" s="340"/>
      <c r="K106" s="340"/>
      <c r="L106" s="340"/>
      <c r="M106" s="339"/>
      <c r="N106" s="340"/>
      <c r="O106" s="342">
        <f t="shared" si="20"/>
        <v>2</v>
      </c>
    </row>
    <row r="107" spans="1:15" ht="21" customHeight="1" x14ac:dyDescent="0.25">
      <c r="A107" s="339"/>
      <c r="B107" s="346" t="s">
        <v>385</v>
      </c>
      <c r="C107" s="347"/>
      <c r="D107" s="351">
        <f t="shared" ref="D107:O107" si="21">SUM(D105:D106)</f>
        <v>0</v>
      </c>
      <c r="E107" s="351">
        <f t="shared" si="21"/>
        <v>2</v>
      </c>
      <c r="F107" s="351">
        <f t="shared" si="21"/>
        <v>0</v>
      </c>
      <c r="G107" s="351">
        <f t="shared" si="21"/>
        <v>2</v>
      </c>
      <c r="H107" s="351">
        <f t="shared" si="21"/>
        <v>0</v>
      </c>
      <c r="I107" s="351">
        <f t="shared" si="21"/>
        <v>0</v>
      </c>
      <c r="J107" s="351">
        <f t="shared" si="21"/>
        <v>0</v>
      </c>
      <c r="K107" s="351">
        <f t="shared" si="21"/>
        <v>0</v>
      </c>
      <c r="L107" s="351">
        <f t="shared" si="21"/>
        <v>0</v>
      </c>
      <c r="M107" s="351">
        <f t="shared" si="21"/>
        <v>0</v>
      </c>
      <c r="N107" s="351">
        <f t="shared" si="21"/>
        <v>0</v>
      </c>
      <c r="O107" s="351">
        <f t="shared" si="21"/>
        <v>4</v>
      </c>
    </row>
    <row r="108" spans="1:15" ht="19.5" customHeight="1" x14ac:dyDescent="0.3">
      <c r="A108" s="572" t="s">
        <v>495</v>
      </c>
      <c r="B108" s="572"/>
      <c r="C108" s="573"/>
      <c r="D108" s="572"/>
      <c r="E108" s="572"/>
      <c r="F108" s="572"/>
      <c r="G108" s="572"/>
      <c r="H108" s="572"/>
      <c r="I108" s="572"/>
      <c r="J108" s="572"/>
      <c r="K108" s="572"/>
      <c r="L108" s="572"/>
      <c r="M108" s="572"/>
      <c r="N108" s="572"/>
      <c r="O108" s="572"/>
    </row>
    <row r="109" spans="1:15" ht="15.75" customHeight="1" x14ac:dyDescent="0.3">
      <c r="A109" s="339">
        <v>1</v>
      </c>
      <c r="B109" s="344" t="s">
        <v>476</v>
      </c>
      <c r="C109" s="343" t="s">
        <v>477</v>
      </c>
      <c r="D109" s="352"/>
      <c r="E109" s="339"/>
      <c r="F109" s="339"/>
      <c r="G109" s="339">
        <v>1</v>
      </c>
      <c r="H109" s="339"/>
      <c r="I109" s="339"/>
      <c r="J109" s="339"/>
      <c r="K109" s="339"/>
      <c r="L109" s="339"/>
      <c r="M109" s="339"/>
      <c r="N109" s="339"/>
      <c r="O109" s="342">
        <f t="shared" ref="O109:O118" si="22">SUM(D109:N109)</f>
        <v>1</v>
      </c>
    </row>
    <row r="110" spans="1:15" ht="30.75" customHeight="1" x14ac:dyDescent="0.3">
      <c r="A110" s="339">
        <v>2</v>
      </c>
      <c r="B110" s="344" t="s">
        <v>496</v>
      </c>
      <c r="C110" s="343" t="s">
        <v>472</v>
      </c>
      <c r="D110" s="352"/>
      <c r="E110" s="339">
        <v>15</v>
      </c>
      <c r="F110" s="339"/>
      <c r="G110" s="339">
        <v>5</v>
      </c>
      <c r="H110" s="339"/>
      <c r="I110" s="339"/>
      <c r="J110" s="339"/>
      <c r="K110" s="339"/>
      <c r="L110" s="339"/>
      <c r="M110" s="339">
        <v>1</v>
      </c>
      <c r="N110" s="339"/>
      <c r="O110" s="342">
        <f t="shared" si="22"/>
        <v>21</v>
      </c>
    </row>
    <row r="111" spans="1:15" ht="18" customHeight="1" x14ac:dyDescent="0.25">
      <c r="A111" s="339">
        <v>3</v>
      </c>
      <c r="B111" s="340" t="s">
        <v>497</v>
      </c>
      <c r="C111" s="341" t="s">
        <v>498</v>
      </c>
      <c r="D111" s="357"/>
      <c r="E111" s="358"/>
      <c r="F111" s="358"/>
      <c r="G111" s="358">
        <v>1</v>
      </c>
      <c r="H111" s="358"/>
      <c r="I111" s="358"/>
      <c r="J111" s="358"/>
      <c r="K111" s="358"/>
      <c r="L111" s="358"/>
      <c r="M111" s="358"/>
      <c r="N111" s="358"/>
      <c r="O111" s="342">
        <f t="shared" si="22"/>
        <v>1</v>
      </c>
    </row>
    <row r="112" spans="1:15" ht="17.25" customHeight="1" x14ac:dyDescent="0.25">
      <c r="A112" s="339">
        <v>4</v>
      </c>
      <c r="B112" s="340" t="s">
        <v>497</v>
      </c>
      <c r="C112" s="341" t="s">
        <v>499</v>
      </c>
      <c r="D112" s="357"/>
      <c r="E112" s="358"/>
      <c r="F112" s="358"/>
      <c r="G112" s="358"/>
      <c r="H112" s="358"/>
      <c r="I112" s="358"/>
      <c r="J112" s="358"/>
      <c r="K112" s="358"/>
      <c r="L112" s="358"/>
      <c r="M112" s="358">
        <v>2</v>
      </c>
      <c r="N112" s="358"/>
      <c r="O112" s="342">
        <f t="shared" si="22"/>
        <v>2</v>
      </c>
    </row>
    <row r="113" spans="1:15" ht="15.75" customHeight="1" x14ac:dyDescent="0.25">
      <c r="A113" s="339">
        <v>5</v>
      </c>
      <c r="B113" s="340" t="s">
        <v>500</v>
      </c>
      <c r="C113" s="341" t="s">
        <v>455</v>
      </c>
      <c r="D113" s="357"/>
      <c r="E113" s="358">
        <v>15</v>
      </c>
      <c r="F113" s="358"/>
      <c r="G113" s="358">
        <v>5</v>
      </c>
      <c r="H113" s="358"/>
      <c r="I113" s="358"/>
      <c r="J113" s="358"/>
      <c r="K113" s="358"/>
      <c r="L113" s="358"/>
      <c r="M113" s="358">
        <v>2</v>
      </c>
      <c r="N113" s="358"/>
      <c r="O113" s="342">
        <f t="shared" si="22"/>
        <v>22</v>
      </c>
    </row>
    <row r="114" spans="1:15" ht="21" customHeight="1" x14ac:dyDescent="0.25">
      <c r="A114" s="339">
        <v>6</v>
      </c>
      <c r="B114" s="340" t="s">
        <v>149</v>
      </c>
      <c r="C114" s="341" t="s">
        <v>501</v>
      </c>
      <c r="D114" s="357"/>
      <c r="E114" s="358"/>
      <c r="F114" s="358"/>
      <c r="G114" s="358"/>
      <c r="H114" s="358"/>
      <c r="I114" s="358"/>
      <c r="J114" s="358"/>
      <c r="K114" s="358"/>
      <c r="L114" s="358"/>
      <c r="M114" s="358">
        <v>1</v>
      </c>
      <c r="N114" s="358"/>
      <c r="O114" s="342">
        <f t="shared" si="22"/>
        <v>1</v>
      </c>
    </row>
    <row r="115" spans="1:15" ht="17.25" customHeight="1" x14ac:dyDescent="0.25">
      <c r="A115" s="339">
        <v>7</v>
      </c>
      <c r="B115" s="340" t="s">
        <v>502</v>
      </c>
      <c r="C115" s="341" t="s">
        <v>453</v>
      </c>
      <c r="D115" s="357"/>
      <c r="E115" s="358"/>
      <c r="F115" s="358"/>
      <c r="G115" s="358"/>
      <c r="H115" s="358"/>
      <c r="I115" s="358"/>
      <c r="J115" s="358"/>
      <c r="K115" s="358"/>
      <c r="L115" s="358"/>
      <c r="M115" s="358">
        <v>2</v>
      </c>
      <c r="N115" s="358">
        <v>2</v>
      </c>
      <c r="O115" s="342">
        <f t="shared" si="22"/>
        <v>4</v>
      </c>
    </row>
    <row r="116" spans="1:15" s="359" customFormat="1" ht="18" customHeight="1" x14ac:dyDescent="0.25">
      <c r="A116" s="339">
        <v>8</v>
      </c>
      <c r="B116" s="344" t="s">
        <v>493</v>
      </c>
      <c r="C116" s="343" t="s">
        <v>494</v>
      </c>
      <c r="D116" s="357"/>
      <c r="E116" s="358"/>
      <c r="F116" s="358"/>
      <c r="G116" s="358"/>
      <c r="H116" s="358"/>
      <c r="I116" s="358"/>
      <c r="J116" s="358"/>
      <c r="K116" s="358"/>
      <c r="L116" s="358"/>
      <c r="M116" s="358">
        <v>1</v>
      </c>
      <c r="N116" s="358">
        <v>1</v>
      </c>
      <c r="O116" s="342">
        <f t="shared" si="22"/>
        <v>2</v>
      </c>
    </row>
    <row r="117" spans="1:15" s="359" customFormat="1" ht="18" customHeight="1" x14ac:dyDescent="0.25">
      <c r="A117" s="339">
        <v>9</v>
      </c>
      <c r="B117" s="344" t="s">
        <v>503</v>
      </c>
      <c r="C117" s="343" t="s">
        <v>504</v>
      </c>
      <c r="D117" s="357"/>
      <c r="E117" s="358"/>
      <c r="F117" s="358"/>
      <c r="G117" s="358">
        <v>1</v>
      </c>
      <c r="H117" s="358"/>
      <c r="I117" s="358"/>
      <c r="J117" s="358"/>
      <c r="K117" s="358"/>
      <c r="L117" s="358"/>
      <c r="M117" s="358"/>
      <c r="N117" s="358"/>
      <c r="O117" s="342">
        <f t="shared" si="22"/>
        <v>1</v>
      </c>
    </row>
    <row r="118" spans="1:15" ht="27.75" customHeight="1" x14ac:dyDescent="0.3">
      <c r="A118" s="339">
        <v>10</v>
      </c>
      <c r="B118" s="344" t="s">
        <v>332</v>
      </c>
      <c r="C118" s="343" t="s">
        <v>465</v>
      </c>
      <c r="D118" s="352"/>
      <c r="E118" s="339"/>
      <c r="F118" s="340"/>
      <c r="G118" s="339">
        <v>1</v>
      </c>
      <c r="H118" s="339"/>
      <c r="I118" s="339"/>
      <c r="J118" s="340"/>
      <c r="K118" s="340"/>
      <c r="L118" s="340"/>
      <c r="M118" s="339">
        <v>1</v>
      </c>
      <c r="N118" s="340"/>
      <c r="O118" s="342">
        <f t="shared" si="22"/>
        <v>2</v>
      </c>
    </row>
    <row r="119" spans="1:15" ht="21.75" customHeight="1" x14ac:dyDescent="0.3">
      <c r="A119" s="333"/>
      <c r="B119" s="346" t="s">
        <v>385</v>
      </c>
      <c r="C119" s="347"/>
      <c r="D119" s="360">
        <f>SUM(D109:D118)</f>
        <v>0</v>
      </c>
      <c r="E119" s="360">
        <f>SUM(E109:E118)</f>
        <v>30</v>
      </c>
      <c r="F119" s="360">
        <f>SUM(F109:F118)</f>
        <v>0</v>
      </c>
      <c r="G119" s="360">
        <f>SUM(G109:G118)</f>
        <v>14</v>
      </c>
      <c r="H119" s="360" t="e">
        <f>SUM(#REF!)</f>
        <v>#REF!</v>
      </c>
      <c r="I119" s="360">
        <f>SUM(I109:I118)</f>
        <v>0</v>
      </c>
      <c r="J119" s="360" t="e">
        <f>SUM(#REF!)</f>
        <v>#REF!</v>
      </c>
      <c r="K119" s="360">
        <f>SUM(K109:L118)</f>
        <v>0</v>
      </c>
      <c r="L119" s="360"/>
      <c r="M119" s="360">
        <f>SUM(M109:M118)</f>
        <v>10</v>
      </c>
      <c r="N119" s="360">
        <f>SUM(N109:N118)</f>
        <v>3</v>
      </c>
      <c r="O119" s="351">
        <f>SUM(O109:O118)</f>
        <v>57</v>
      </c>
    </row>
    <row r="120" spans="1:15" ht="26.25" customHeight="1" x14ac:dyDescent="0.25">
      <c r="A120" s="338"/>
      <c r="B120" s="361" t="s">
        <v>505</v>
      </c>
      <c r="C120" s="362"/>
      <c r="D120" s="332">
        <f>D20+D24+D31+D46+D37+D58+D69+D76+D84+D93+D103+D107+D119</f>
        <v>127</v>
      </c>
      <c r="E120" s="363">
        <f>E20+E24+E31+E46+E37+E58+E69+E76+E84+E93+E103+E107+E119</f>
        <v>183</v>
      </c>
      <c r="F120" s="574">
        <f>G20+G24+G31+G46+G37+G58+G69+G76+G84+G93+G103+G107+G119</f>
        <v>141</v>
      </c>
      <c r="G120" s="574"/>
      <c r="H120" s="559">
        <f>I20+I24+I31+I46+I37+I58+I69+I76+I84+I93+I103+I107+I119</f>
        <v>98</v>
      </c>
      <c r="I120" s="559"/>
      <c r="J120" s="559">
        <f>K58+K107+K119+K103+K93+K84+K76+K69+K46+K37+K31+K24+K20</f>
        <v>44</v>
      </c>
      <c r="K120" s="559"/>
      <c r="L120" s="364"/>
      <c r="M120" s="332">
        <f>M20+M24+M31+M46+M37+M69+M76+M107+M93+M103+M119+M84+M58</f>
        <v>100</v>
      </c>
      <c r="N120" s="364">
        <f>N20+N24+N31+N46+N37+N58+N69+N76+N84+N107+N103+N119+N93</f>
        <v>53</v>
      </c>
      <c r="O120" s="365">
        <f>O20+O24+O31+O46+O37+O58+O69+O76+O84+O93+O103+O107+O119</f>
        <v>747</v>
      </c>
    </row>
  </sheetData>
  <mergeCells count="25">
    <mergeCell ref="A94:O94"/>
    <mergeCell ref="A104:O104"/>
    <mergeCell ref="A108:O108"/>
    <mergeCell ref="F120:G120"/>
    <mergeCell ref="H120:I120"/>
    <mergeCell ref="J120:K120"/>
    <mergeCell ref="A47:O47"/>
    <mergeCell ref="A59:O59"/>
    <mergeCell ref="A70:O70"/>
    <mergeCell ref="A77:O77"/>
    <mergeCell ref="A85:O85"/>
    <mergeCell ref="A5:O5"/>
    <mergeCell ref="A21:O21"/>
    <mergeCell ref="A25:O25"/>
    <mergeCell ref="A32:O32"/>
    <mergeCell ref="A38:O38"/>
    <mergeCell ref="A1:O1"/>
    <mergeCell ref="A2:O2"/>
    <mergeCell ref="B3:B4"/>
    <mergeCell ref="D3:N3"/>
    <mergeCell ref="O3:O4"/>
    <mergeCell ref="E4:F4"/>
    <mergeCell ref="G4:H4"/>
    <mergeCell ref="I4:J4"/>
    <mergeCell ref="K4:L4"/>
  </mergeCells>
  <pageMargins left="0.39375000000000004" right="0.39375000000000004" top="0.39375000000000004" bottom="0.39375000000000004" header="0.51180599999999998" footer="0.51180599999999998"/>
  <pageSetup paperSize="9" scale="87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92"/>
  <sheetViews>
    <sheetView zoomScale="115" workbookViewId="0">
      <pane ySplit="3" topLeftCell="A4" activePane="bottomLeft" state="frozen"/>
      <selection pane="bottomLeft"/>
    </sheetView>
  </sheetViews>
  <sheetFormatPr defaultColWidth="9.109375" defaultRowHeight="12.75" customHeight="1" x14ac:dyDescent="0.25"/>
  <cols>
    <col min="1" max="1" width="4.5546875" style="366" customWidth="1"/>
    <col min="2" max="2" width="38.6640625" style="366" customWidth="1"/>
    <col min="3" max="3" width="22.5546875" style="366" customWidth="1"/>
    <col min="4" max="4" width="5.5546875" style="366" customWidth="1"/>
    <col min="5" max="6" width="5" style="366" customWidth="1"/>
    <col min="7" max="8" width="4.5546875" style="366" customWidth="1"/>
    <col min="9" max="10" width="4.44140625" style="366" customWidth="1"/>
    <col min="11" max="11" width="7.6640625" style="366" customWidth="1"/>
    <col min="12" max="258" width="9.109375" style="8" customWidth="1"/>
  </cols>
  <sheetData>
    <row r="1" spans="1:11" s="367" customFormat="1" ht="44.25" customHeight="1" x14ac:dyDescent="0.3">
      <c r="A1" s="575" t="s">
        <v>351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</row>
    <row r="2" spans="1:11" ht="22.5" customHeight="1" x14ac:dyDescent="0.25">
      <c r="A2" s="368" t="s">
        <v>506</v>
      </c>
      <c r="B2" s="576" t="s">
        <v>353</v>
      </c>
      <c r="C2" s="368" t="s">
        <v>507</v>
      </c>
      <c r="D2" s="576" t="s">
        <v>5</v>
      </c>
      <c r="E2" s="576"/>
      <c r="F2" s="576"/>
      <c r="G2" s="576"/>
      <c r="H2" s="576"/>
      <c r="I2" s="576"/>
      <c r="J2" s="576"/>
      <c r="K2" s="576" t="s">
        <v>355</v>
      </c>
    </row>
    <row r="3" spans="1:11" ht="16.5" customHeight="1" x14ac:dyDescent="0.25">
      <c r="A3" s="368" t="s">
        <v>356</v>
      </c>
      <c r="B3" s="576"/>
      <c r="C3" s="368"/>
      <c r="D3" s="368">
        <v>1</v>
      </c>
      <c r="E3" s="368">
        <v>2</v>
      </c>
      <c r="F3" s="368">
        <v>3</v>
      </c>
      <c r="G3" s="368">
        <v>4</v>
      </c>
      <c r="H3" s="368" t="s">
        <v>357</v>
      </c>
      <c r="I3" s="368" t="s">
        <v>7</v>
      </c>
      <c r="J3" s="368" t="s">
        <v>8</v>
      </c>
      <c r="K3" s="576"/>
    </row>
    <row r="4" spans="1:11" s="369" customFormat="1" ht="17.25" customHeight="1" x14ac:dyDescent="0.3">
      <c r="A4" s="577" t="s">
        <v>508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</row>
    <row r="5" spans="1:11" s="371" customFormat="1" ht="29.25" customHeight="1" x14ac:dyDescent="0.25">
      <c r="A5" s="372">
        <v>1</v>
      </c>
      <c r="B5" s="373" t="s">
        <v>509</v>
      </c>
      <c r="C5" s="373" t="s">
        <v>510</v>
      </c>
      <c r="D5" s="372"/>
      <c r="E5" s="372">
        <v>1</v>
      </c>
      <c r="F5" s="372"/>
      <c r="G5" s="372"/>
      <c r="H5" s="372">
        <v>1</v>
      </c>
      <c r="I5" s="372"/>
      <c r="J5" s="372"/>
      <c r="K5" s="374">
        <f t="shared" ref="K5:K18" si="0">SUM(D5:J5)</f>
        <v>2</v>
      </c>
    </row>
    <row r="6" spans="1:11" s="371" customFormat="1" ht="16.5" customHeight="1" x14ac:dyDescent="0.25">
      <c r="A6" s="372">
        <v>3</v>
      </c>
      <c r="B6" s="373" t="s">
        <v>511</v>
      </c>
      <c r="C6" s="373" t="s">
        <v>512</v>
      </c>
      <c r="D6" s="372"/>
      <c r="E6" s="372"/>
      <c r="F6" s="372">
        <v>1</v>
      </c>
      <c r="G6" s="372"/>
      <c r="H6" s="372">
        <v>1</v>
      </c>
      <c r="I6" s="372"/>
      <c r="J6" s="372"/>
      <c r="K6" s="374">
        <f t="shared" si="0"/>
        <v>2</v>
      </c>
    </row>
    <row r="7" spans="1:11" ht="15" customHeight="1" x14ac:dyDescent="0.25">
      <c r="A7" s="372">
        <v>4</v>
      </c>
      <c r="B7" s="373" t="s">
        <v>238</v>
      </c>
      <c r="C7" s="375" t="s">
        <v>513</v>
      </c>
      <c r="D7" s="373"/>
      <c r="E7" s="372">
        <v>2</v>
      </c>
      <c r="F7" s="372"/>
      <c r="G7" s="372"/>
      <c r="H7" s="372">
        <v>1</v>
      </c>
      <c r="I7" s="372"/>
      <c r="J7" s="372"/>
      <c r="K7" s="374">
        <f t="shared" si="0"/>
        <v>3</v>
      </c>
    </row>
    <row r="8" spans="1:11" s="371" customFormat="1" ht="16.5" customHeight="1" x14ac:dyDescent="0.25">
      <c r="A8" s="372">
        <v>5</v>
      </c>
      <c r="B8" s="375" t="s">
        <v>497</v>
      </c>
      <c r="C8" s="375" t="s">
        <v>499</v>
      </c>
      <c r="D8" s="372"/>
      <c r="E8" s="372">
        <v>1</v>
      </c>
      <c r="F8" s="372">
        <v>1</v>
      </c>
      <c r="G8" s="372"/>
      <c r="H8" s="372"/>
      <c r="I8" s="372"/>
      <c r="J8" s="372"/>
      <c r="K8" s="374">
        <f t="shared" si="0"/>
        <v>2</v>
      </c>
    </row>
    <row r="9" spans="1:11" s="376" customFormat="1" ht="18.75" customHeight="1" x14ac:dyDescent="0.25">
      <c r="A9" s="372">
        <v>6</v>
      </c>
      <c r="B9" s="373" t="s">
        <v>514</v>
      </c>
      <c r="C9" s="373" t="s">
        <v>515</v>
      </c>
      <c r="D9" s="377"/>
      <c r="E9" s="377">
        <v>3</v>
      </c>
      <c r="F9" s="377"/>
      <c r="G9" s="377"/>
      <c r="H9" s="377">
        <v>2</v>
      </c>
      <c r="I9" s="377"/>
      <c r="J9" s="377"/>
      <c r="K9" s="374">
        <f t="shared" si="0"/>
        <v>5</v>
      </c>
    </row>
    <row r="10" spans="1:11" s="376" customFormat="1" ht="15.9" customHeight="1" x14ac:dyDescent="0.25">
      <c r="A10" s="372">
        <v>8</v>
      </c>
      <c r="B10" s="373" t="s">
        <v>516</v>
      </c>
      <c r="C10" s="378" t="s">
        <v>517</v>
      </c>
      <c r="D10" s="379"/>
      <c r="E10" s="380">
        <v>2</v>
      </c>
      <c r="F10" s="379">
        <v>2</v>
      </c>
      <c r="G10" s="379"/>
      <c r="H10" s="379"/>
      <c r="I10" s="379"/>
      <c r="J10" s="379"/>
      <c r="K10" s="374">
        <f t="shared" si="0"/>
        <v>4</v>
      </c>
    </row>
    <row r="11" spans="1:11" s="376" customFormat="1" ht="15.9" customHeight="1" x14ac:dyDescent="0.25">
      <c r="A11" s="372">
        <v>10</v>
      </c>
      <c r="B11" s="375" t="s">
        <v>518</v>
      </c>
      <c r="C11" s="375" t="s">
        <v>519</v>
      </c>
      <c r="D11" s="381"/>
      <c r="E11" s="381"/>
      <c r="F11" s="381">
        <v>1</v>
      </c>
      <c r="G11" s="381">
        <v>2</v>
      </c>
      <c r="H11" s="381">
        <v>2</v>
      </c>
      <c r="I11" s="381"/>
      <c r="J11" s="381"/>
      <c r="K11" s="374">
        <f t="shared" si="0"/>
        <v>5</v>
      </c>
    </row>
    <row r="12" spans="1:11" s="376" customFormat="1" ht="15.9" customHeight="1" x14ac:dyDescent="0.25">
      <c r="A12" s="372">
        <v>11</v>
      </c>
      <c r="B12" s="375" t="s">
        <v>256</v>
      </c>
      <c r="C12" s="375" t="s">
        <v>520</v>
      </c>
      <c r="D12" s="381"/>
      <c r="E12" s="381"/>
      <c r="F12" s="381"/>
      <c r="G12" s="381"/>
      <c r="H12" s="381"/>
      <c r="I12" s="381">
        <v>1</v>
      </c>
      <c r="J12" s="381"/>
      <c r="K12" s="374">
        <f t="shared" si="0"/>
        <v>1</v>
      </c>
    </row>
    <row r="13" spans="1:11" s="376" customFormat="1" ht="15.9" customHeight="1" x14ac:dyDescent="0.25">
      <c r="A13" s="372">
        <v>12</v>
      </c>
      <c r="B13" s="375" t="s">
        <v>256</v>
      </c>
      <c r="C13" s="375" t="s">
        <v>521</v>
      </c>
      <c r="D13" s="381"/>
      <c r="E13" s="381"/>
      <c r="F13" s="381"/>
      <c r="G13" s="381"/>
      <c r="H13" s="381"/>
      <c r="I13" s="381">
        <v>1</v>
      </c>
      <c r="J13" s="381"/>
      <c r="K13" s="374">
        <f t="shared" si="0"/>
        <v>1</v>
      </c>
    </row>
    <row r="14" spans="1:11" s="376" customFormat="1" ht="15.9" customHeight="1" x14ac:dyDescent="0.25">
      <c r="A14" s="372">
        <v>13</v>
      </c>
      <c r="B14" s="373" t="s">
        <v>522</v>
      </c>
      <c r="C14" s="375" t="s">
        <v>523</v>
      </c>
      <c r="D14" s="381"/>
      <c r="E14" s="381"/>
      <c r="F14" s="381"/>
      <c r="G14" s="381"/>
      <c r="H14" s="381">
        <v>1</v>
      </c>
      <c r="I14" s="381"/>
      <c r="J14" s="381"/>
      <c r="K14" s="374">
        <f t="shared" si="0"/>
        <v>1</v>
      </c>
    </row>
    <row r="15" spans="1:11" s="376" customFormat="1" ht="19.5" customHeight="1" x14ac:dyDescent="0.25">
      <c r="A15" s="372">
        <v>14</v>
      </c>
      <c r="B15" s="373" t="s">
        <v>522</v>
      </c>
      <c r="C15" s="373" t="s">
        <v>524</v>
      </c>
      <c r="D15" s="377"/>
      <c r="E15" s="377"/>
      <c r="F15" s="377"/>
      <c r="G15" s="377"/>
      <c r="H15" s="377">
        <v>1</v>
      </c>
      <c r="I15" s="377"/>
      <c r="J15" s="377"/>
      <c r="K15" s="374">
        <f t="shared" si="0"/>
        <v>1</v>
      </c>
    </row>
    <row r="16" spans="1:11" s="359" customFormat="1" ht="17.25" customHeight="1" x14ac:dyDescent="0.25">
      <c r="A16" s="372">
        <v>15</v>
      </c>
      <c r="B16" s="375" t="s">
        <v>201</v>
      </c>
      <c r="C16" s="375" t="s">
        <v>525</v>
      </c>
      <c r="D16" s="372"/>
      <c r="E16" s="372">
        <v>3</v>
      </c>
      <c r="F16" s="372"/>
      <c r="G16" s="372"/>
      <c r="H16" s="372">
        <v>4</v>
      </c>
      <c r="I16" s="372"/>
      <c r="J16" s="372"/>
      <c r="K16" s="374">
        <f t="shared" si="0"/>
        <v>7</v>
      </c>
    </row>
    <row r="17" spans="1:11" s="359" customFormat="1" ht="17.25" customHeight="1" x14ac:dyDescent="0.25">
      <c r="A17" s="372">
        <v>16</v>
      </c>
      <c r="B17" s="375" t="s">
        <v>526</v>
      </c>
      <c r="C17" s="375" t="s">
        <v>527</v>
      </c>
      <c r="D17" s="372"/>
      <c r="E17" s="372"/>
      <c r="F17" s="372"/>
      <c r="G17" s="372"/>
      <c r="H17" s="372">
        <v>1</v>
      </c>
      <c r="I17" s="372"/>
      <c r="J17" s="372"/>
      <c r="K17" s="374">
        <f t="shared" si="0"/>
        <v>1</v>
      </c>
    </row>
    <row r="18" spans="1:11" s="376" customFormat="1" ht="15.9" customHeight="1" x14ac:dyDescent="0.25">
      <c r="A18" s="372">
        <v>17</v>
      </c>
      <c r="B18" s="373" t="s">
        <v>373</v>
      </c>
      <c r="C18" s="373" t="s">
        <v>374</v>
      </c>
      <c r="D18" s="377"/>
      <c r="E18" s="377">
        <v>2</v>
      </c>
      <c r="F18" s="377"/>
      <c r="G18" s="377"/>
      <c r="H18" s="377">
        <v>1</v>
      </c>
      <c r="I18" s="377"/>
      <c r="J18" s="377"/>
      <c r="K18" s="374">
        <f t="shared" si="0"/>
        <v>3</v>
      </c>
    </row>
    <row r="19" spans="1:11" ht="21" customHeight="1" x14ac:dyDescent="0.25">
      <c r="A19" s="372"/>
      <c r="B19" s="382" t="s">
        <v>385</v>
      </c>
      <c r="C19" s="382"/>
      <c r="D19" s="374">
        <f t="shared" ref="D19:J19" si="1">SUM(D5:D18)</f>
        <v>0</v>
      </c>
      <c r="E19" s="374">
        <f t="shared" si="1"/>
        <v>14</v>
      </c>
      <c r="F19" s="374">
        <f t="shared" si="1"/>
        <v>5</v>
      </c>
      <c r="G19" s="374">
        <f t="shared" si="1"/>
        <v>2</v>
      </c>
      <c r="H19" s="374">
        <f t="shared" si="1"/>
        <v>15</v>
      </c>
      <c r="I19" s="374">
        <f t="shared" si="1"/>
        <v>2</v>
      </c>
      <c r="J19" s="374">
        <f t="shared" si="1"/>
        <v>0</v>
      </c>
      <c r="K19" s="374">
        <f>SUM(K5:K18)</f>
        <v>38</v>
      </c>
    </row>
    <row r="20" spans="1:11" ht="19.5" customHeight="1" x14ac:dyDescent="0.25">
      <c r="A20" s="577" t="s">
        <v>528</v>
      </c>
      <c r="B20" s="577"/>
      <c r="C20" s="577"/>
      <c r="D20" s="577"/>
      <c r="E20" s="577"/>
      <c r="F20" s="577"/>
      <c r="G20" s="577"/>
      <c r="H20" s="577"/>
      <c r="I20" s="577"/>
      <c r="J20" s="577"/>
      <c r="K20" s="577"/>
    </row>
    <row r="21" spans="1:11" ht="15" customHeight="1" x14ac:dyDescent="0.25">
      <c r="A21" s="372">
        <v>1</v>
      </c>
      <c r="B21" s="373" t="s">
        <v>373</v>
      </c>
      <c r="C21" s="373" t="s">
        <v>374</v>
      </c>
      <c r="D21" s="372"/>
      <c r="E21" s="372">
        <v>4</v>
      </c>
      <c r="F21" s="372"/>
      <c r="G21" s="372"/>
      <c r="H21" s="372"/>
      <c r="I21" s="372"/>
      <c r="J21" s="372"/>
      <c r="K21" s="383">
        <f t="shared" ref="K21:K31" si="2">SUM(D21:J21)</f>
        <v>4</v>
      </c>
    </row>
    <row r="22" spans="1:11" s="371" customFormat="1" ht="22.5" customHeight="1" x14ac:dyDescent="0.25">
      <c r="A22" s="372">
        <v>2</v>
      </c>
      <c r="B22" s="373" t="s">
        <v>509</v>
      </c>
      <c r="C22" s="373" t="s">
        <v>510</v>
      </c>
      <c r="D22" s="372"/>
      <c r="E22" s="372">
        <v>3</v>
      </c>
      <c r="F22" s="372"/>
      <c r="G22" s="372">
        <v>1</v>
      </c>
      <c r="H22" s="372"/>
      <c r="I22" s="372"/>
      <c r="J22" s="372"/>
      <c r="K22" s="383">
        <f t="shared" si="2"/>
        <v>4</v>
      </c>
    </row>
    <row r="23" spans="1:11" s="371" customFormat="1" ht="16.5" customHeight="1" x14ac:dyDescent="0.25">
      <c r="A23" s="372">
        <v>3</v>
      </c>
      <c r="B23" s="375" t="s">
        <v>201</v>
      </c>
      <c r="C23" s="375" t="s">
        <v>525</v>
      </c>
      <c r="D23" s="372"/>
      <c r="E23" s="372">
        <v>5</v>
      </c>
      <c r="F23" s="372"/>
      <c r="G23" s="372">
        <v>3</v>
      </c>
      <c r="H23" s="372"/>
      <c r="I23" s="372"/>
      <c r="J23" s="372"/>
      <c r="K23" s="383">
        <f t="shared" si="2"/>
        <v>8</v>
      </c>
    </row>
    <row r="24" spans="1:11" ht="15" customHeight="1" x14ac:dyDescent="0.25">
      <c r="A24" s="372">
        <v>4</v>
      </c>
      <c r="B24" s="373" t="s">
        <v>415</v>
      </c>
      <c r="C24" s="373" t="s">
        <v>519</v>
      </c>
      <c r="D24" s="373">
        <v>1</v>
      </c>
      <c r="E24" s="372"/>
      <c r="F24" s="372">
        <v>3</v>
      </c>
      <c r="G24" s="372">
        <v>1</v>
      </c>
      <c r="H24" s="372"/>
      <c r="I24" s="372"/>
      <c r="J24" s="372">
        <v>1</v>
      </c>
      <c r="K24" s="383">
        <f t="shared" si="2"/>
        <v>6</v>
      </c>
    </row>
    <row r="25" spans="1:11" ht="15" customHeight="1" x14ac:dyDescent="0.25">
      <c r="A25" s="372">
        <v>5</v>
      </c>
      <c r="B25" s="375" t="s">
        <v>238</v>
      </c>
      <c r="C25" s="375" t="s">
        <v>513</v>
      </c>
      <c r="D25" s="373"/>
      <c r="E25" s="372">
        <v>2</v>
      </c>
      <c r="F25" s="372"/>
      <c r="G25" s="372">
        <v>1</v>
      </c>
      <c r="H25" s="372"/>
      <c r="I25" s="372"/>
      <c r="J25" s="372"/>
      <c r="K25" s="383">
        <f t="shared" si="2"/>
        <v>3</v>
      </c>
    </row>
    <row r="26" spans="1:11" s="371" customFormat="1" ht="16.5" customHeight="1" x14ac:dyDescent="0.25">
      <c r="A26" s="372">
        <v>6</v>
      </c>
      <c r="B26" s="375" t="s">
        <v>497</v>
      </c>
      <c r="C26" s="375" t="s">
        <v>499</v>
      </c>
      <c r="D26" s="372"/>
      <c r="E26" s="372">
        <v>1</v>
      </c>
      <c r="F26" s="372"/>
      <c r="G26" s="372"/>
      <c r="H26" s="372"/>
      <c r="I26" s="372">
        <v>1</v>
      </c>
      <c r="J26" s="372"/>
      <c r="K26" s="383">
        <f t="shared" si="2"/>
        <v>2</v>
      </c>
    </row>
    <row r="27" spans="1:11" s="371" customFormat="1" ht="18" customHeight="1" x14ac:dyDescent="0.25">
      <c r="A27" s="372">
        <v>7</v>
      </c>
      <c r="B27" s="375" t="s">
        <v>514</v>
      </c>
      <c r="C27" s="375" t="s">
        <v>515</v>
      </c>
      <c r="D27" s="372"/>
      <c r="E27" s="372">
        <v>3</v>
      </c>
      <c r="F27" s="372">
        <v>2</v>
      </c>
      <c r="G27" s="372"/>
      <c r="H27" s="372"/>
      <c r="I27" s="372">
        <v>2</v>
      </c>
      <c r="J27" s="372">
        <v>1</v>
      </c>
      <c r="K27" s="383">
        <f t="shared" si="2"/>
        <v>8</v>
      </c>
    </row>
    <row r="28" spans="1:11" s="371" customFormat="1" ht="18" customHeight="1" x14ac:dyDescent="0.25">
      <c r="A28" s="372">
        <v>8</v>
      </c>
      <c r="B28" s="375" t="s">
        <v>493</v>
      </c>
      <c r="C28" s="375" t="s">
        <v>494</v>
      </c>
      <c r="D28" s="372"/>
      <c r="E28" s="372"/>
      <c r="F28" s="372"/>
      <c r="G28" s="372"/>
      <c r="H28" s="372"/>
      <c r="I28" s="372"/>
      <c r="J28" s="372">
        <v>1</v>
      </c>
      <c r="K28" s="383">
        <f t="shared" si="2"/>
        <v>1</v>
      </c>
    </row>
    <row r="29" spans="1:11" s="371" customFormat="1" ht="16.5" customHeight="1" x14ac:dyDescent="0.25">
      <c r="A29" s="372">
        <v>9</v>
      </c>
      <c r="B29" s="373" t="s">
        <v>511</v>
      </c>
      <c r="C29" s="373" t="s">
        <v>512</v>
      </c>
      <c r="D29" s="372"/>
      <c r="E29" s="372"/>
      <c r="F29" s="372"/>
      <c r="G29" s="372">
        <v>1</v>
      </c>
      <c r="H29" s="372"/>
      <c r="I29" s="372">
        <v>2</v>
      </c>
      <c r="J29" s="372"/>
      <c r="K29" s="383">
        <f t="shared" si="2"/>
        <v>3</v>
      </c>
    </row>
    <row r="30" spans="1:11" ht="15" customHeight="1" x14ac:dyDescent="0.25">
      <c r="A30" s="372">
        <v>10</v>
      </c>
      <c r="B30" s="373" t="s">
        <v>516</v>
      </c>
      <c r="C30" s="373" t="s">
        <v>517</v>
      </c>
      <c r="D30" s="372"/>
      <c r="E30" s="372">
        <v>1</v>
      </c>
      <c r="F30" s="372"/>
      <c r="G30" s="372"/>
      <c r="H30" s="372"/>
      <c r="I30" s="372"/>
      <c r="J30" s="372"/>
      <c r="K30" s="383">
        <f t="shared" si="2"/>
        <v>1</v>
      </c>
    </row>
    <row r="31" spans="1:11" ht="15.9" customHeight="1" x14ac:dyDescent="0.25">
      <c r="A31" s="372">
        <v>11</v>
      </c>
      <c r="B31" s="373" t="s">
        <v>526</v>
      </c>
      <c r="C31" s="373" t="s">
        <v>527</v>
      </c>
      <c r="D31" s="377"/>
      <c r="E31" s="377"/>
      <c r="F31" s="377"/>
      <c r="G31" s="377">
        <v>1</v>
      </c>
      <c r="H31" s="377"/>
      <c r="I31" s="377"/>
      <c r="J31" s="377">
        <v>1</v>
      </c>
      <c r="K31" s="383">
        <f t="shared" si="2"/>
        <v>2</v>
      </c>
    </row>
    <row r="32" spans="1:11" ht="21" customHeight="1" x14ac:dyDescent="0.25">
      <c r="A32" s="372"/>
      <c r="B32" s="382" t="s">
        <v>385</v>
      </c>
      <c r="C32" s="382"/>
      <c r="D32" s="374">
        <f t="shared" ref="D32:J32" si="3">SUM(D21:D31)</f>
        <v>1</v>
      </c>
      <c r="E32" s="374">
        <f t="shared" si="3"/>
        <v>19</v>
      </c>
      <c r="F32" s="374">
        <f t="shared" si="3"/>
        <v>5</v>
      </c>
      <c r="G32" s="374">
        <f t="shared" si="3"/>
        <v>8</v>
      </c>
      <c r="H32" s="374">
        <f t="shared" si="3"/>
        <v>0</v>
      </c>
      <c r="I32" s="374">
        <f t="shared" si="3"/>
        <v>5</v>
      </c>
      <c r="J32" s="374">
        <f t="shared" si="3"/>
        <v>4</v>
      </c>
      <c r="K32" s="374">
        <f>SUM(K21:K31)</f>
        <v>42</v>
      </c>
    </row>
    <row r="33" spans="1:11" ht="24.45" customHeight="1" x14ac:dyDescent="0.25">
      <c r="A33" s="577" t="s">
        <v>529</v>
      </c>
      <c r="B33" s="577"/>
      <c r="C33" s="577"/>
      <c r="D33" s="577"/>
      <c r="E33" s="577"/>
      <c r="F33" s="577"/>
      <c r="G33" s="577"/>
      <c r="H33" s="577"/>
      <c r="I33" s="577"/>
      <c r="J33" s="577"/>
      <c r="K33" s="577"/>
    </row>
    <row r="34" spans="1:11" ht="15" customHeight="1" x14ac:dyDescent="0.25">
      <c r="A34" s="372">
        <v>1</v>
      </c>
      <c r="B34" s="373" t="s">
        <v>530</v>
      </c>
      <c r="C34" s="373" t="s">
        <v>531</v>
      </c>
      <c r="D34" s="373"/>
      <c r="E34" s="372"/>
      <c r="F34" s="372"/>
      <c r="G34" s="372"/>
      <c r="H34" s="372"/>
      <c r="I34" s="372">
        <v>1</v>
      </c>
      <c r="J34" s="372"/>
      <c r="K34" s="374">
        <f t="shared" ref="K34:K57" si="4">SUM(D34:J34)</f>
        <v>1</v>
      </c>
    </row>
    <row r="35" spans="1:11" ht="15" customHeight="1" x14ac:dyDescent="0.25">
      <c r="A35" s="372">
        <v>2</v>
      </c>
      <c r="B35" s="373" t="s">
        <v>530</v>
      </c>
      <c r="C35" s="373" t="s">
        <v>532</v>
      </c>
      <c r="D35" s="373"/>
      <c r="E35" s="372"/>
      <c r="F35" s="372"/>
      <c r="G35" s="372"/>
      <c r="H35" s="372"/>
      <c r="I35" s="372">
        <v>1</v>
      </c>
      <c r="J35" s="372"/>
      <c r="K35" s="374">
        <f t="shared" si="4"/>
        <v>1</v>
      </c>
    </row>
    <row r="36" spans="1:11" ht="15" customHeight="1" x14ac:dyDescent="0.25">
      <c r="A36" s="372">
        <v>3</v>
      </c>
      <c r="B36" s="373" t="s">
        <v>256</v>
      </c>
      <c r="C36" s="373" t="s">
        <v>533</v>
      </c>
      <c r="D36" s="373"/>
      <c r="E36" s="372"/>
      <c r="F36" s="372"/>
      <c r="G36" s="372"/>
      <c r="H36" s="372"/>
      <c r="I36" s="372">
        <v>1</v>
      </c>
      <c r="J36" s="372"/>
      <c r="K36" s="374">
        <f t="shared" si="4"/>
        <v>1</v>
      </c>
    </row>
    <row r="37" spans="1:11" ht="15" customHeight="1" x14ac:dyDescent="0.25">
      <c r="A37" s="372">
        <v>4</v>
      </c>
      <c r="B37" s="373" t="s">
        <v>534</v>
      </c>
      <c r="C37" s="373" t="s">
        <v>535</v>
      </c>
      <c r="D37" s="373"/>
      <c r="E37" s="372"/>
      <c r="F37" s="372"/>
      <c r="G37" s="372"/>
      <c r="H37" s="372"/>
      <c r="I37" s="372">
        <v>1</v>
      </c>
      <c r="J37" s="372"/>
      <c r="K37" s="374">
        <f t="shared" si="4"/>
        <v>1</v>
      </c>
    </row>
    <row r="38" spans="1:11" ht="15" customHeight="1" x14ac:dyDescent="0.25">
      <c r="A38" s="372">
        <v>5</v>
      </c>
      <c r="B38" s="373" t="s">
        <v>536</v>
      </c>
      <c r="C38" s="373" t="s">
        <v>537</v>
      </c>
      <c r="D38" s="373"/>
      <c r="E38" s="372"/>
      <c r="F38" s="372"/>
      <c r="G38" s="372"/>
      <c r="H38" s="372"/>
      <c r="I38" s="372">
        <v>1</v>
      </c>
      <c r="J38" s="372"/>
      <c r="K38" s="374">
        <f t="shared" si="4"/>
        <v>1</v>
      </c>
    </row>
    <row r="39" spans="1:11" ht="15" customHeight="1" x14ac:dyDescent="0.25">
      <c r="A39" s="372">
        <v>6</v>
      </c>
      <c r="B39" s="375" t="s">
        <v>497</v>
      </c>
      <c r="C39" s="375" t="s">
        <v>499</v>
      </c>
      <c r="D39" s="373">
        <v>2</v>
      </c>
      <c r="E39" s="372"/>
      <c r="F39" s="372">
        <v>2</v>
      </c>
      <c r="G39" s="372"/>
      <c r="H39" s="372"/>
      <c r="I39" s="372"/>
      <c r="J39" s="372"/>
      <c r="K39" s="374">
        <f t="shared" si="4"/>
        <v>4</v>
      </c>
    </row>
    <row r="40" spans="1:11" ht="15" customHeight="1" x14ac:dyDescent="0.25">
      <c r="A40" s="372">
        <v>7</v>
      </c>
      <c r="B40" s="375" t="s">
        <v>538</v>
      </c>
      <c r="C40" s="375" t="s">
        <v>539</v>
      </c>
      <c r="D40" s="373"/>
      <c r="E40" s="372"/>
      <c r="F40" s="372"/>
      <c r="G40" s="372"/>
      <c r="H40" s="372"/>
      <c r="I40" s="372"/>
      <c r="J40" s="372">
        <v>1</v>
      </c>
      <c r="K40" s="374">
        <f t="shared" si="4"/>
        <v>1</v>
      </c>
    </row>
    <row r="41" spans="1:11" ht="15" customHeight="1" x14ac:dyDescent="0.25">
      <c r="A41" s="372">
        <v>8</v>
      </c>
      <c r="B41" s="373" t="s">
        <v>415</v>
      </c>
      <c r="C41" s="373" t="s">
        <v>519</v>
      </c>
      <c r="D41" s="373"/>
      <c r="E41" s="372"/>
      <c r="F41" s="372"/>
      <c r="G41" s="372"/>
      <c r="H41" s="372"/>
      <c r="I41" s="372"/>
      <c r="J41" s="372">
        <v>2</v>
      </c>
      <c r="K41" s="374">
        <f t="shared" si="4"/>
        <v>2</v>
      </c>
    </row>
    <row r="42" spans="1:11" s="376" customFormat="1" ht="15.9" customHeight="1" x14ac:dyDescent="0.25">
      <c r="A42" s="372">
        <v>9</v>
      </c>
      <c r="B42" s="373" t="s">
        <v>511</v>
      </c>
      <c r="C42" s="373" t="s">
        <v>540</v>
      </c>
      <c r="D42" s="377"/>
      <c r="E42" s="377"/>
      <c r="F42" s="377"/>
      <c r="G42" s="377"/>
      <c r="H42" s="377"/>
      <c r="I42" s="377">
        <v>1</v>
      </c>
      <c r="J42" s="377"/>
      <c r="K42" s="374">
        <f t="shared" si="4"/>
        <v>1</v>
      </c>
    </row>
    <row r="43" spans="1:11" s="376" customFormat="1" ht="15.9" customHeight="1" x14ac:dyDescent="0.25">
      <c r="A43" s="372">
        <v>10</v>
      </c>
      <c r="B43" s="373" t="s">
        <v>541</v>
      </c>
      <c r="C43" s="373" t="s">
        <v>542</v>
      </c>
      <c r="D43" s="377"/>
      <c r="E43" s="377"/>
      <c r="F43" s="377"/>
      <c r="G43" s="377"/>
      <c r="H43" s="377"/>
      <c r="I43" s="377">
        <v>1</v>
      </c>
      <c r="J43" s="377"/>
      <c r="K43" s="374">
        <f t="shared" si="4"/>
        <v>1</v>
      </c>
    </row>
    <row r="44" spans="1:11" s="376" customFormat="1" ht="15.9" customHeight="1" x14ac:dyDescent="0.25">
      <c r="A44" s="372">
        <v>11</v>
      </c>
      <c r="B44" s="373" t="s">
        <v>256</v>
      </c>
      <c r="C44" s="373" t="s">
        <v>543</v>
      </c>
      <c r="D44" s="377"/>
      <c r="E44" s="377"/>
      <c r="F44" s="377"/>
      <c r="G44" s="377"/>
      <c r="H44" s="377"/>
      <c r="I44" s="377">
        <v>1</v>
      </c>
      <c r="J44" s="377"/>
      <c r="K44" s="374">
        <f t="shared" si="4"/>
        <v>1</v>
      </c>
    </row>
    <row r="45" spans="1:11" s="376" customFormat="1" ht="15.9" customHeight="1" x14ac:dyDescent="0.25">
      <c r="A45" s="372">
        <v>12</v>
      </c>
      <c r="B45" s="344" t="s">
        <v>411</v>
      </c>
      <c r="C45" s="343" t="s">
        <v>412</v>
      </c>
      <c r="D45" s="377"/>
      <c r="E45" s="377"/>
      <c r="F45" s="377">
        <v>1</v>
      </c>
      <c r="G45" s="377">
        <v>1</v>
      </c>
      <c r="H45" s="377"/>
      <c r="I45" s="377"/>
      <c r="J45" s="377"/>
      <c r="K45" s="384">
        <f t="shared" si="4"/>
        <v>2</v>
      </c>
    </row>
    <row r="46" spans="1:11" s="376" customFormat="1" ht="15.9" customHeight="1" x14ac:dyDescent="0.25">
      <c r="A46" s="372">
        <v>13</v>
      </c>
      <c r="B46" s="373" t="s">
        <v>256</v>
      </c>
      <c r="C46" s="373" t="s">
        <v>544</v>
      </c>
      <c r="D46" s="377"/>
      <c r="E46" s="377"/>
      <c r="F46" s="377">
        <v>1</v>
      </c>
      <c r="G46" s="377"/>
      <c r="H46" s="377"/>
      <c r="I46" s="377"/>
      <c r="J46" s="377"/>
      <c r="K46" s="374">
        <f t="shared" si="4"/>
        <v>1</v>
      </c>
    </row>
    <row r="47" spans="1:11" s="376" customFormat="1" ht="24" customHeight="1" x14ac:dyDescent="0.25">
      <c r="A47" s="372">
        <v>14</v>
      </c>
      <c r="B47" s="373" t="s">
        <v>509</v>
      </c>
      <c r="C47" s="373" t="s">
        <v>510</v>
      </c>
      <c r="D47" s="377"/>
      <c r="E47" s="377"/>
      <c r="F47" s="377">
        <v>1</v>
      </c>
      <c r="G47" s="377"/>
      <c r="H47" s="377"/>
      <c r="I47" s="377"/>
      <c r="J47" s="377"/>
      <c r="K47" s="374">
        <f t="shared" si="4"/>
        <v>1</v>
      </c>
    </row>
    <row r="48" spans="1:11" s="376" customFormat="1" ht="13.5" customHeight="1" x14ac:dyDescent="0.25">
      <c r="A48" s="372">
        <v>15</v>
      </c>
      <c r="B48" s="343" t="s">
        <v>467</v>
      </c>
      <c r="C48" s="343" t="s">
        <v>468</v>
      </c>
      <c r="D48" s="377"/>
      <c r="E48" s="377">
        <v>1</v>
      </c>
      <c r="F48" s="377"/>
      <c r="G48" s="377"/>
      <c r="H48" s="377"/>
      <c r="I48" s="377"/>
      <c r="J48" s="377"/>
      <c r="K48" s="374">
        <f t="shared" si="4"/>
        <v>1</v>
      </c>
    </row>
    <row r="49" spans="1:11" s="376" customFormat="1" ht="20.25" customHeight="1" x14ac:dyDescent="0.25">
      <c r="A49" s="372">
        <v>16</v>
      </c>
      <c r="B49" s="373" t="s">
        <v>545</v>
      </c>
      <c r="C49" s="373" t="s">
        <v>546</v>
      </c>
      <c r="D49" s="377"/>
      <c r="E49" s="377"/>
      <c r="F49" s="377">
        <v>13</v>
      </c>
      <c r="G49" s="377">
        <v>4</v>
      </c>
      <c r="H49" s="377"/>
      <c r="I49" s="377"/>
      <c r="J49" s="377"/>
      <c r="K49" s="374">
        <f t="shared" si="4"/>
        <v>17</v>
      </c>
    </row>
    <row r="50" spans="1:11" s="376" customFormat="1" ht="20.25" customHeight="1" x14ac:dyDescent="0.25">
      <c r="A50" s="372">
        <v>17</v>
      </c>
      <c r="B50" s="373" t="s">
        <v>526</v>
      </c>
      <c r="C50" s="373" t="s">
        <v>527</v>
      </c>
      <c r="D50" s="377"/>
      <c r="E50" s="377"/>
      <c r="F50" s="377"/>
      <c r="G50" s="377"/>
      <c r="H50" s="377"/>
      <c r="I50" s="377"/>
      <c r="J50" s="377">
        <v>1</v>
      </c>
      <c r="K50" s="374">
        <f t="shared" si="4"/>
        <v>1</v>
      </c>
    </row>
    <row r="51" spans="1:11" s="376" customFormat="1" ht="16.5" customHeight="1" x14ac:dyDescent="0.25">
      <c r="A51" s="372">
        <v>18</v>
      </c>
      <c r="B51" s="373" t="s">
        <v>514</v>
      </c>
      <c r="C51" s="373" t="s">
        <v>515</v>
      </c>
      <c r="D51" s="377"/>
      <c r="E51" s="385"/>
      <c r="F51" s="386">
        <v>5</v>
      </c>
      <c r="G51" s="387"/>
      <c r="H51" s="387"/>
      <c r="I51" s="387"/>
      <c r="J51" s="387">
        <v>1</v>
      </c>
      <c r="K51" s="374">
        <f t="shared" si="4"/>
        <v>6</v>
      </c>
    </row>
    <row r="52" spans="1:11" s="376" customFormat="1" ht="15.9" customHeight="1" x14ac:dyDescent="0.25">
      <c r="A52" s="372">
        <v>19</v>
      </c>
      <c r="B52" s="373" t="s">
        <v>547</v>
      </c>
      <c r="C52" s="373" t="s">
        <v>548</v>
      </c>
      <c r="D52" s="377"/>
      <c r="E52" s="377"/>
      <c r="F52" s="377">
        <v>1</v>
      </c>
      <c r="G52" s="377"/>
      <c r="H52" s="377"/>
      <c r="I52" s="377"/>
      <c r="J52" s="377"/>
      <c r="K52" s="374">
        <f t="shared" si="4"/>
        <v>1</v>
      </c>
    </row>
    <row r="53" spans="1:11" s="376" customFormat="1" ht="15.9" customHeight="1" x14ac:dyDescent="0.25">
      <c r="A53" s="372">
        <v>20</v>
      </c>
      <c r="B53" s="373" t="s">
        <v>310</v>
      </c>
      <c r="C53" s="373" t="s">
        <v>549</v>
      </c>
      <c r="D53" s="377"/>
      <c r="E53" s="377"/>
      <c r="F53" s="377">
        <v>1</v>
      </c>
      <c r="G53" s="377"/>
      <c r="H53" s="377"/>
      <c r="I53" s="377"/>
      <c r="J53" s="377"/>
      <c r="K53" s="374">
        <f t="shared" si="4"/>
        <v>1</v>
      </c>
    </row>
    <row r="54" spans="1:11" s="376" customFormat="1" ht="15.9" customHeight="1" x14ac:dyDescent="0.25">
      <c r="A54" s="372">
        <v>21</v>
      </c>
      <c r="B54" s="373" t="s">
        <v>310</v>
      </c>
      <c r="C54" s="373" t="s">
        <v>550</v>
      </c>
      <c r="D54" s="377"/>
      <c r="E54" s="377"/>
      <c r="F54" s="377">
        <v>1</v>
      </c>
      <c r="G54" s="377"/>
      <c r="H54" s="377"/>
      <c r="I54" s="377"/>
      <c r="J54" s="377"/>
      <c r="K54" s="374">
        <f t="shared" si="4"/>
        <v>1</v>
      </c>
    </row>
    <row r="55" spans="1:11" s="376" customFormat="1" ht="15.9" customHeight="1" x14ac:dyDescent="0.25">
      <c r="A55" s="372">
        <v>22</v>
      </c>
      <c r="B55" s="373" t="s">
        <v>157</v>
      </c>
      <c r="C55" s="373" t="s">
        <v>551</v>
      </c>
      <c r="D55" s="377"/>
      <c r="E55" s="377"/>
      <c r="F55" s="377">
        <v>1</v>
      </c>
      <c r="G55" s="377"/>
      <c r="H55" s="377"/>
      <c r="I55" s="377"/>
      <c r="J55" s="377">
        <v>1</v>
      </c>
      <c r="K55" s="374">
        <f t="shared" si="4"/>
        <v>2</v>
      </c>
    </row>
    <row r="56" spans="1:11" s="376" customFormat="1" ht="15.9" customHeight="1" x14ac:dyDescent="0.25">
      <c r="A56" s="372">
        <v>23</v>
      </c>
      <c r="B56" s="373" t="s">
        <v>552</v>
      </c>
      <c r="C56" s="373" t="s">
        <v>553</v>
      </c>
      <c r="D56" s="377"/>
      <c r="E56" s="377"/>
      <c r="F56" s="377">
        <v>1</v>
      </c>
      <c r="G56" s="377"/>
      <c r="H56" s="377"/>
      <c r="I56" s="377"/>
      <c r="J56" s="377"/>
      <c r="K56" s="374">
        <f t="shared" si="4"/>
        <v>1</v>
      </c>
    </row>
    <row r="57" spans="1:11" s="376" customFormat="1" ht="18.75" customHeight="1" x14ac:dyDescent="0.25">
      <c r="A57" s="372">
        <v>24</v>
      </c>
      <c r="B57" s="373" t="s">
        <v>554</v>
      </c>
      <c r="C57" s="373" t="s">
        <v>555</v>
      </c>
      <c r="D57" s="377"/>
      <c r="E57" s="377"/>
      <c r="F57" s="377"/>
      <c r="G57" s="377"/>
      <c r="H57" s="377"/>
      <c r="I57" s="377"/>
      <c r="J57" s="377">
        <v>1</v>
      </c>
      <c r="K57" s="374">
        <f t="shared" si="4"/>
        <v>1</v>
      </c>
    </row>
    <row r="58" spans="1:11" ht="22.5" customHeight="1" x14ac:dyDescent="0.25">
      <c r="A58" s="372"/>
      <c r="B58" s="382" t="s">
        <v>385</v>
      </c>
      <c r="C58" s="382"/>
      <c r="D58" s="374">
        <f t="shared" ref="D58:J58" si="5">SUM(D34:D57)</f>
        <v>2</v>
      </c>
      <c r="E58" s="374">
        <f t="shared" si="5"/>
        <v>1</v>
      </c>
      <c r="F58" s="374">
        <f t="shared" si="5"/>
        <v>28</v>
      </c>
      <c r="G58" s="374">
        <f t="shared" si="5"/>
        <v>5</v>
      </c>
      <c r="H58" s="374">
        <f t="shared" si="5"/>
        <v>0</v>
      </c>
      <c r="I58" s="374">
        <f t="shared" si="5"/>
        <v>8</v>
      </c>
      <c r="J58" s="374">
        <f t="shared" si="5"/>
        <v>7</v>
      </c>
      <c r="K58" s="374">
        <f>SUM(K34:K57)</f>
        <v>51</v>
      </c>
    </row>
    <row r="59" spans="1:11" ht="24.45" customHeight="1" x14ac:dyDescent="0.25">
      <c r="A59" s="577" t="s">
        <v>556</v>
      </c>
      <c r="B59" s="577"/>
      <c r="C59" s="577"/>
      <c r="D59" s="577"/>
      <c r="E59" s="577"/>
      <c r="F59" s="577"/>
      <c r="G59" s="577"/>
      <c r="H59" s="577"/>
      <c r="I59" s="577"/>
      <c r="J59" s="577"/>
      <c r="K59" s="577"/>
    </row>
    <row r="60" spans="1:11" ht="15" customHeight="1" x14ac:dyDescent="0.25">
      <c r="A60" s="372">
        <v>1</v>
      </c>
      <c r="B60" s="373" t="s">
        <v>503</v>
      </c>
      <c r="C60" s="373" t="s">
        <v>504</v>
      </c>
      <c r="D60" s="372"/>
      <c r="E60" s="372"/>
      <c r="F60" s="372"/>
      <c r="G60" s="372">
        <v>1</v>
      </c>
      <c r="H60" s="372"/>
      <c r="I60" s="372"/>
      <c r="J60" s="372"/>
      <c r="K60" s="374">
        <f t="shared" ref="K60:K68" si="6">SUM(D60:J60)</f>
        <v>1</v>
      </c>
    </row>
    <row r="61" spans="1:11" s="371" customFormat="1" ht="25.5" customHeight="1" x14ac:dyDescent="0.25">
      <c r="A61" s="372">
        <v>2</v>
      </c>
      <c r="B61" s="373" t="s">
        <v>509</v>
      </c>
      <c r="C61" s="373" t="s">
        <v>510</v>
      </c>
      <c r="D61" s="372"/>
      <c r="E61" s="372">
        <v>1</v>
      </c>
      <c r="F61" s="372"/>
      <c r="G61" s="372">
        <v>2</v>
      </c>
      <c r="H61" s="372"/>
      <c r="I61" s="372"/>
      <c r="J61" s="372"/>
      <c r="K61" s="374">
        <f t="shared" si="6"/>
        <v>3</v>
      </c>
    </row>
    <row r="62" spans="1:11" s="371" customFormat="1" ht="14.25" customHeight="1" x14ac:dyDescent="0.25">
      <c r="A62" s="372">
        <v>3</v>
      </c>
      <c r="B62" s="373" t="s">
        <v>281</v>
      </c>
      <c r="C62" s="373" t="s">
        <v>557</v>
      </c>
      <c r="D62" s="372"/>
      <c r="E62" s="372"/>
      <c r="F62" s="372">
        <v>3</v>
      </c>
      <c r="G62" s="372"/>
      <c r="H62" s="372"/>
      <c r="I62" s="372"/>
      <c r="J62" s="372"/>
      <c r="K62" s="374">
        <f t="shared" si="6"/>
        <v>3</v>
      </c>
    </row>
    <row r="63" spans="1:11" s="371" customFormat="1" ht="12.75" customHeight="1" x14ac:dyDescent="0.25">
      <c r="A63" s="372">
        <v>4</v>
      </c>
      <c r="B63" s="375" t="s">
        <v>558</v>
      </c>
      <c r="C63" s="375" t="s">
        <v>559</v>
      </c>
      <c r="D63" s="372"/>
      <c r="E63" s="372">
        <v>2</v>
      </c>
      <c r="F63" s="372"/>
      <c r="G63" s="372"/>
      <c r="H63" s="372"/>
      <c r="I63" s="372"/>
      <c r="J63" s="372"/>
      <c r="K63" s="374">
        <f t="shared" si="6"/>
        <v>2</v>
      </c>
    </row>
    <row r="64" spans="1:11" s="371" customFormat="1" ht="16.5" customHeight="1" x14ac:dyDescent="0.25">
      <c r="A64" s="372">
        <v>5</v>
      </c>
      <c r="B64" s="375" t="s">
        <v>560</v>
      </c>
      <c r="C64" s="375" t="s">
        <v>561</v>
      </c>
      <c r="D64" s="372"/>
      <c r="E64" s="372">
        <v>2</v>
      </c>
      <c r="F64" s="372"/>
      <c r="G64" s="372"/>
      <c r="H64" s="372"/>
      <c r="I64" s="372"/>
      <c r="J64" s="372"/>
      <c r="K64" s="374">
        <f t="shared" si="6"/>
        <v>2</v>
      </c>
    </row>
    <row r="65" spans="1:11" s="371" customFormat="1" ht="16.5" customHeight="1" x14ac:dyDescent="0.25">
      <c r="A65" s="372">
        <v>6</v>
      </c>
      <c r="B65" s="373" t="s">
        <v>562</v>
      </c>
      <c r="C65" s="373" t="s">
        <v>563</v>
      </c>
      <c r="D65" s="372"/>
      <c r="E65" s="372"/>
      <c r="F65" s="372">
        <v>23</v>
      </c>
      <c r="G65" s="372"/>
      <c r="H65" s="372"/>
      <c r="I65" s="372"/>
      <c r="J65" s="372"/>
      <c r="K65" s="374">
        <f t="shared" si="6"/>
        <v>23</v>
      </c>
    </row>
    <row r="66" spans="1:11" s="371" customFormat="1" ht="16.5" customHeight="1" x14ac:dyDescent="0.25">
      <c r="A66" s="372">
        <v>7</v>
      </c>
      <c r="B66" s="373" t="s">
        <v>541</v>
      </c>
      <c r="C66" s="373" t="s">
        <v>542</v>
      </c>
      <c r="D66" s="372"/>
      <c r="E66" s="372"/>
      <c r="F66" s="372"/>
      <c r="G66" s="372"/>
      <c r="H66" s="372"/>
      <c r="I66" s="372">
        <v>1</v>
      </c>
      <c r="J66" s="372"/>
      <c r="K66" s="374">
        <f t="shared" si="6"/>
        <v>1</v>
      </c>
    </row>
    <row r="67" spans="1:11" s="371" customFormat="1" ht="16.5" customHeight="1" x14ac:dyDescent="0.25">
      <c r="A67" s="372">
        <v>8</v>
      </c>
      <c r="B67" s="373" t="s">
        <v>256</v>
      </c>
      <c r="C67" s="373" t="s">
        <v>543</v>
      </c>
      <c r="D67" s="372"/>
      <c r="E67" s="372"/>
      <c r="F67" s="372"/>
      <c r="G67" s="372"/>
      <c r="H67" s="372"/>
      <c r="I67" s="372">
        <v>1</v>
      </c>
      <c r="J67" s="372"/>
      <c r="K67" s="374">
        <f t="shared" si="6"/>
        <v>1</v>
      </c>
    </row>
    <row r="68" spans="1:11" s="371" customFormat="1" ht="16.5" customHeight="1" x14ac:dyDescent="0.25">
      <c r="A68" s="372">
        <v>9</v>
      </c>
      <c r="B68" s="373" t="s">
        <v>221</v>
      </c>
      <c r="C68" s="373" t="s">
        <v>564</v>
      </c>
      <c r="D68" s="372"/>
      <c r="E68" s="372"/>
      <c r="F68" s="372"/>
      <c r="G68" s="372"/>
      <c r="H68" s="372"/>
      <c r="I68" s="372">
        <v>2</v>
      </c>
      <c r="J68" s="372"/>
      <c r="K68" s="374">
        <f t="shared" si="6"/>
        <v>2</v>
      </c>
    </row>
    <row r="69" spans="1:11" ht="22.5" customHeight="1" x14ac:dyDescent="0.25">
      <c r="A69" s="372"/>
      <c r="B69" s="382" t="s">
        <v>385</v>
      </c>
      <c r="C69" s="382"/>
      <c r="D69" s="374">
        <f t="shared" ref="D69:J69" si="7">SUM(D60:D68)</f>
        <v>0</v>
      </c>
      <c r="E69" s="374">
        <f t="shared" si="7"/>
        <v>5</v>
      </c>
      <c r="F69" s="374">
        <f t="shared" si="7"/>
        <v>26</v>
      </c>
      <c r="G69" s="374">
        <f t="shared" si="7"/>
        <v>3</v>
      </c>
      <c r="H69" s="374">
        <f t="shared" si="7"/>
        <v>0</v>
      </c>
      <c r="I69" s="374">
        <f t="shared" si="7"/>
        <v>4</v>
      </c>
      <c r="J69" s="374">
        <f t="shared" si="7"/>
        <v>0</v>
      </c>
      <c r="K69" s="374">
        <f>SUM(K60:K68)</f>
        <v>38</v>
      </c>
    </row>
    <row r="70" spans="1:11" ht="18" customHeight="1" x14ac:dyDescent="0.25">
      <c r="A70" s="577" t="s">
        <v>565</v>
      </c>
      <c r="B70" s="577"/>
      <c r="C70" s="577"/>
      <c r="D70" s="577"/>
      <c r="E70" s="577"/>
      <c r="F70" s="577"/>
      <c r="G70" s="577"/>
      <c r="H70" s="577"/>
      <c r="I70" s="577"/>
      <c r="J70" s="577"/>
      <c r="K70" s="577"/>
    </row>
    <row r="71" spans="1:11" s="371" customFormat="1" ht="21.75" customHeight="1" x14ac:dyDescent="0.25">
      <c r="A71" s="372">
        <v>1</v>
      </c>
      <c r="B71" s="373" t="s">
        <v>509</v>
      </c>
      <c r="C71" s="373" t="s">
        <v>510</v>
      </c>
      <c r="D71" s="372">
        <v>2</v>
      </c>
      <c r="E71" s="372">
        <v>1</v>
      </c>
      <c r="F71" s="372">
        <v>3</v>
      </c>
      <c r="G71" s="372"/>
      <c r="H71" s="370"/>
      <c r="I71" s="372"/>
      <c r="J71" s="372">
        <v>1</v>
      </c>
      <c r="K71" s="383">
        <f t="shared" ref="K71:K86" si="8">SUM(D71:J71)</f>
        <v>7</v>
      </c>
    </row>
    <row r="72" spans="1:11" s="371" customFormat="1" ht="15" customHeight="1" x14ac:dyDescent="0.25">
      <c r="A72" s="372">
        <v>2</v>
      </c>
      <c r="B72" s="373" t="s">
        <v>503</v>
      </c>
      <c r="C72" s="373" t="s">
        <v>504</v>
      </c>
      <c r="D72" s="372">
        <v>1</v>
      </c>
      <c r="E72" s="372"/>
      <c r="F72" s="372"/>
      <c r="G72" s="372"/>
      <c r="H72" s="370"/>
      <c r="I72" s="372"/>
      <c r="J72" s="370"/>
      <c r="K72" s="383">
        <f t="shared" si="8"/>
        <v>1</v>
      </c>
    </row>
    <row r="73" spans="1:11" ht="15" customHeight="1" x14ac:dyDescent="0.25">
      <c r="A73" s="372">
        <v>3</v>
      </c>
      <c r="B73" s="375" t="s">
        <v>238</v>
      </c>
      <c r="C73" s="375" t="s">
        <v>513</v>
      </c>
      <c r="D73" s="372">
        <v>5</v>
      </c>
      <c r="E73" s="372">
        <v>3</v>
      </c>
      <c r="F73" s="372"/>
      <c r="G73" s="372"/>
      <c r="H73" s="372"/>
      <c r="I73" s="372"/>
      <c r="J73" s="372"/>
      <c r="K73" s="383">
        <f t="shared" si="8"/>
        <v>8</v>
      </c>
    </row>
    <row r="74" spans="1:11" ht="15" customHeight="1" x14ac:dyDescent="0.25">
      <c r="A74" s="372">
        <v>4</v>
      </c>
      <c r="B74" s="375" t="s">
        <v>536</v>
      </c>
      <c r="C74" s="375" t="s">
        <v>566</v>
      </c>
      <c r="D74" s="372">
        <v>5</v>
      </c>
      <c r="E74" s="372">
        <v>4</v>
      </c>
      <c r="F74" s="372"/>
      <c r="G74" s="372"/>
      <c r="H74" s="372"/>
      <c r="I74" s="372"/>
      <c r="J74" s="372"/>
      <c r="K74" s="383">
        <f t="shared" si="8"/>
        <v>9</v>
      </c>
    </row>
    <row r="75" spans="1:11" s="371" customFormat="1" ht="16.5" customHeight="1" x14ac:dyDescent="0.25">
      <c r="A75" s="372">
        <v>5</v>
      </c>
      <c r="B75" s="375" t="s">
        <v>497</v>
      </c>
      <c r="C75" s="375" t="s">
        <v>499</v>
      </c>
      <c r="D75" s="372"/>
      <c r="E75" s="372"/>
      <c r="F75" s="372"/>
      <c r="G75" s="372"/>
      <c r="H75" s="372"/>
      <c r="I75" s="372">
        <v>3</v>
      </c>
      <c r="J75" s="372">
        <v>1</v>
      </c>
      <c r="K75" s="383">
        <f t="shared" si="8"/>
        <v>4</v>
      </c>
    </row>
    <row r="76" spans="1:11" s="371" customFormat="1" ht="16.5" customHeight="1" x14ac:dyDescent="0.25">
      <c r="A76" s="372">
        <v>6</v>
      </c>
      <c r="B76" s="375" t="s">
        <v>567</v>
      </c>
      <c r="C76" s="373" t="s">
        <v>568</v>
      </c>
      <c r="D76" s="372">
        <v>5</v>
      </c>
      <c r="E76" s="372">
        <v>5</v>
      </c>
      <c r="F76" s="372">
        <v>4</v>
      </c>
      <c r="G76" s="372">
        <v>3</v>
      </c>
      <c r="H76" s="372"/>
      <c r="I76" s="372"/>
      <c r="J76" s="372"/>
      <c r="K76" s="383">
        <f t="shared" si="8"/>
        <v>17</v>
      </c>
    </row>
    <row r="77" spans="1:11" s="371" customFormat="1" ht="16.5" customHeight="1" x14ac:dyDescent="0.25">
      <c r="A77" s="372">
        <v>7</v>
      </c>
      <c r="B77" s="373" t="s">
        <v>516</v>
      </c>
      <c r="C77" s="373" t="s">
        <v>517</v>
      </c>
      <c r="D77" s="372"/>
      <c r="E77" s="372"/>
      <c r="F77" s="372">
        <v>1</v>
      </c>
      <c r="G77" s="372">
        <v>3</v>
      </c>
      <c r="H77" s="372"/>
      <c r="I77" s="372"/>
      <c r="J77" s="372"/>
      <c r="K77" s="383">
        <f t="shared" si="8"/>
        <v>4</v>
      </c>
    </row>
    <row r="78" spans="1:11" s="371" customFormat="1" ht="16.5" customHeight="1" x14ac:dyDescent="0.25">
      <c r="A78" s="372">
        <v>8</v>
      </c>
      <c r="B78" s="373" t="s">
        <v>545</v>
      </c>
      <c r="C78" s="373" t="s">
        <v>569</v>
      </c>
      <c r="D78" s="372"/>
      <c r="E78" s="372"/>
      <c r="F78" s="372"/>
      <c r="G78" s="372">
        <v>1</v>
      </c>
      <c r="H78" s="372"/>
      <c r="I78" s="372"/>
      <c r="J78" s="372"/>
      <c r="K78" s="383">
        <f t="shared" si="8"/>
        <v>1</v>
      </c>
    </row>
    <row r="79" spans="1:11" s="371" customFormat="1" ht="16.5" customHeight="1" x14ac:dyDescent="0.25">
      <c r="A79" s="372">
        <v>9</v>
      </c>
      <c r="B79" s="373" t="s">
        <v>570</v>
      </c>
      <c r="C79" s="373" t="s">
        <v>571</v>
      </c>
      <c r="D79" s="372"/>
      <c r="E79" s="372"/>
      <c r="F79" s="372"/>
      <c r="G79" s="372">
        <v>1</v>
      </c>
      <c r="H79" s="372"/>
      <c r="I79" s="372"/>
      <c r="J79" s="372"/>
      <c r="K79" s="383">
        <f t="shared" si="8"/>
        <v>1</v>
      </c>
    </row>
    <row r="80" spans="1:11" s="376" customFormat="1" ht="19.5" customHeight="1" x14ac:dyDescent="0.25">
      <c r="A80" s="372">
        <v>10</v>
      </c>
      <c r="B80" s="373" t="s">
        <v>572</v>
      </c>
      <c r="C80" s="373" t="s">
        <v>573</v>
      </c>
      <c r="D80" s="388">
        <v>1</v>
      </c>
      <c r="E80" s="388"/>
      <c r="F80" s="388"/>
      <c r="G80" s="388"/>
      <c r="H80" s="388"/>
      <c r="I80" s="388"/>
      <c r="J80" s="388"/>
      <c r="K80" s="383">
        <f t="shared" si="8"/>
        <v>1</v>
      </c>
    </row>
    <row r="81" spans="1:11" s="376" customFormat="1" ht="18" customHeight="1" x14ac:dyDescent="0.25">
      <c r="A81" s="372">
        <v>11</v>
      </c>
      <c r="B81" s="375" t="s">
        <v>518</v>
      </c>
      <c r="C81" s="375" t="s">
        <v>519</v>
      </c>
      <c r="D81" s="388">
        <v>2</v>
      </c>
      <c r="E81" s="388">
        <v>2</v>
      </c>
      <c r="F81" s="388">
        <v>1</v>
      </c>
      <c r="G81" s="388">
        <v>2</v>
      </c>
      <c r="H81" s="388"/>
      <c r="I81" s="388"/>
      <c r="J81" s="388">
        <v>3</v>
      </c>
      <c r="K81" s="383">
        <f t="shared" si="8"/>
        <v>10</v>
      </c>
    </row>
    <row r="82" spans="1:11" s="389" customFormat="1" ht="18.75" customHeight="1" x14ac:dyDescent="0.25">
      <c r="A82" s="372">
        <v>12</v>
      </c>
      <c r="B82" s="373" t="s">
        <v>500</v>
      </c>
      <c r="C82" s="373" t="s">
        <v>455</v>
      </c>
      <c r="D82" s="388"/>
      <c r="E82" s="388"/>
      <c r="F82" s="388"/>
      <c r="G82" s="388"/>
      <c r="H82" s="388"/>
      <c r="I82" s="388">
        <v>1</v>
      </c>
      <c r="J82" s="388"/>
      <c r="K82" s="383">
        <f t="shared" si="8"/>
        <v>1</v>
      </c>
    </row>
    <row r="83" spans="1:11" s="376" customFormat="1" ht="14.25" customHeight="1" x14ac:dyDescent="0.25">
      <c r="A83" s="372">
        <v>13</v>
      </c>
      <c r="B83" s="341" t="s">
        <v>511</v>
      </c>
      <c r="C83" s="341" t="s">
        <v>540</v>
      </c>
      <c r="D83" s="377"/>
      <c r="E83" s="377"/>
      <c r="F83" s="377"/>
      <c r="G83" s="377"/>
      <c r="H83" s="377"/>
      <c r="I83" s="377">
        <v>1</v>
      </c>
      <c r="J83" s="377"/>
      <c r="K83" s="383">
        <f t="shared" si="8"/>
        <v>1</v>
      </c>
    </row>
    <row r="84" spans="1:11" s="376" customFormat="1" ht="15.75" customHeight="1" x14ac:dyDescent="0.25">
      <c r="A84" s="372">
        <v>14</v>
      </c>
      <c r="B84" s="341" t="s">
        <v>511</v>
      </c>
      <c r="C84" s="341" t="s">
        <v>512</v>
      </c>
      <c r="D84" s="390"/>
      <c r="E84" s="390"/>
      <c r="F84" s="390"/>
      <c r="G84" s="390">
        <v>4</v>
      </c>
      <c r="H84" s="390"/>
      <c r="I84" s="390"/>
      <c r="J84" s="390">
        <v>1</v>
      </c>
      <c r="K84" s="383">
        <f t="shared" si="8"/>
        <v>5</v>
      </c>
    </row>
    <row r="85" spans="1:11" s="376" customFormat="1" ht="15.9" customHeight="1" x14ac:dyDescent="0.25">
      <c r="A85" s="372">
        <v>15</v>
      </c>
      <c r="B85" s="373" t="s">
        <v>526</v>
      </c>
      <c r="C85" s="373" t="s">
        <v>527</v>
      </c>
      <c r="D85" s="377"/>
      <c r="E85" s="377"/>
      <c r="F85" s="377">
        <v>2</v>
      </c>
      <c r="G85" s="377">
        <v>1</v>
      </c>
      <c r="H85" s="377"/>
      <c r="I85" s="377">
        <v>3</v>
      </c>
      <c r="J85" s="377">
        <v>1</v>
      </c>
      <c r="K85" s="383">
        <f t="shared" si="8"/>
        <v>7</v>
      </c>
    </row>
    <row r="86" spans="1:11" ht="15" customHeight="1" x14ac:dyDescent="0.25">
      <c r="A86" s="372">
        <v>17</v>
      </c>
      <c r="B86" s="375" t="s">
        <v>538</v>
      </c>
      <c r="C86" s="375" t="s">
        <v>539</v>
      </c>
      <c r="D86" s="372"/>
      <c r="E86" s="372">
        <v>3</v>
      </c>
      <c r="F86" s="372"/>
      <c r="G86" s="372">
        <v>1</v>
      </c>
      <c r="H86" s="372"/>
      <c r="I86" s="372"/>
      <c r="J86" s="372"/>
      <c r="K86" s="383">
        <f t="shared" si="8"/>
        <v>4</v>
      </c>
    </row>
    <row r="87" spans="1:11" ht="22.5" customHeight="1" x14ac:dyDescent="0.25">
      <c r="A87" s="372"/>
      <c r="B87" s="382" t="s">
        <v>385</v>
      </c>
      <c r="C87" s="382"/>
      <c r="D87" s="374">
        <f t="shared" ref="D87:J87" si="9">SUM(D71:D86)</f>
        <v>21</v>
      </c>
      <c r="E87" s="374">
        <f t="shared" si="9"/>
        <v>18</v>
      </c>
      <c r="F87" s="374">
        <f t="shared" si="9"/>
        <v>11</v>
      </c>
      <c r="G87" s="374">
        <f t="shared" si="9"/>
        <v>16</v>
      </c>
      <c r="H87" s="374">
        <f t="shared" si="9"/>
        <v>0</v>
      </c>
      <c r="I87" s="374">
        <f t="shared" si="9"/>
        <v>8</v>
      </c>
      <c r="J87" s="374">
        <f t="shared" si="9"/>
        <v>7</v>
      </c>
      <c r="K87" s="374">
        <f>SUM(K71:K86)</f>
        <v>81</v>
      </c>
    </row>
    <row r="88" spans="1:11" ht="24.45" customHeight="1" x14ac:dyDescent="0.25">
      <c r="A88" s="577" t="s">
        <v>574</v>
      </c>
      <c r="B88" s="577"/>
      <c r="C88" s="577"/>
      <c r="D88" s="577"/>
      <c r="E88" s="577"/>
      <c r="F88" s="577"/>
      <c r="G88" s="577"/>
      <c r="H88" s="577"/>
      <c r="I88" s="577"/>
      <c r="J88" s="577"/>
      <c r="K88" s="577"/>
    </row>
    <row r="89" spans="1:11" ht="18" customHeight="1" x14ac:dyDescent="0.25">
      <c r="A89" s="372">
        <v>1</v>
      </c>
      <c r="B89" s="375" t="s">
        <v>514</v>
      </c>
      <c r="C89" s="375" t="s">
        <v>515</v>
      </c>
      <c r="D89" s="372"/>
      <c r="E89" s="372"/>
      <c r="F89" s="372"/>
      <c r="G89" s="372">
        <v>2</v>
      </c>
      <c r="H89" s="370"/>
      <c r="I89" s="372">
        <v>2</v>
      </c>
      <c r="J89" s="370"/>
      <c r="K89" s="383">
        <f t="shared" ref="K89:K94" si="10">SUM(D89:J89)</f>
        <v>4</v>
      </c>
    </row>
    <row r="90" spans="1:11" ht="14.25" customHeight="1" x14ac:dyDescent="0.25">
      <c r="A90" s="372">
        <v>2</v>
      </c>
      <c r="B90" s="375" t="s">
        <v>310</v>
      </c>
      <c r="C90" s="375" t="s">
        <v>575</v>
      </c>
      <c r="D90" s="372"/>
      <c r="E90" s="372"/>
      <c r="F90" s="372"/>
      <c r="G90" s="372">
        <v>1</v>
      </c>
      <c r="H90" s="370"/>
      <c r="I90" s="370"/>
      <c r="J90" s="370"/>
      <c r="K90" s="383">
        <f t="shared" si="10"/>
        <v>1</v>
      </c>
    </row>
    <row r="91" spans="1:11" ht="13.5" customHeight="1" x14ac:dyDescent="0.25">
      <c r="A91" s="372">
        <v>3</v>
      </c>
      <c r="B91" s="375" t="s">
        <v>576</v>
      </c>
      <c r="C91" s="375" t="s">
        <v>577</v>
      </c>
      <c r="D91" s="372"/>
      <c r="E91" s="372"/>
      <c r="F91" s="372">
        <v>1</v>
      </c>
      <c r="G91" s="372"/>
      <c r="H91" s="370"/>
      <c r="I91" s="370"/>
      <c r="J91" s="370"/>
      <c r="K91" s="383">
        <f t="shared" si="10"/>
        <v>1</v>
      </c>
    </row>
    <row r="92" spans="1:11" ht="16.5" customHeight="1" x14ac:dyDescent="0.25">
      <c r="A92" s="372">
        <v>4</v>
      </c>
      <c r="B92" s="343" t="s">
        <v>493</v>
      </c>
      <c r="C92" s="343" t="s">
        <v>494</v>
      </c>
      <c r="D92" s="391"/>
      <c r="E92" s="372"/>
      <c r="F92" s="372">
        <v>2</v>
      </c>
      <c r="G92" s="372"/>
      <c r="H92" s="372"/>
      <c r="I92" s="372"/>
      <c r="J92" s="372"/>
      <c r="K92" s="374">
        <f t="shared" si="10"/>
        <v>2</v>
      </c>
    </row>
    <row r="93" spans="1:11" ht="14.25" customHeight="1" x14ac:dyDescent="0.25">
      <c r="A93" s="372">
        <v>5</v>
      </c>
      <c r="B93" s="373" t="s">
        <v>554</v>
      </c>
      <c r="C93" s="373" t="s">
        <v>578</v>
      </c>
      <c r="D93" s="372"/>
      <c r="E93" s="372"/>
      <c r="F93" s="372"/>
      <c r="G93" s="372"/>
      <c r="H93" s="370"/>
      <c r="I93" s="372">
        <v>1</v>
      </c>
      <c r="J93" s="370"/>
      <c r="K93" s="383">
        <f t="shared" si="10"/>
        <v>1</v>
      </c>
    </row>
    <row r="94" spans="1:11" s="376" customFormat="1" ht="15.9" customHeight="1" x14ac:dyDescent="0.25">
      <c r="A94" s="372">
        <v>6</v>
      </c>
      <c r="B94" s="373" t="s">
        <v>511</v>
      </c>
      <c r="C94" s="373" t="s">
        <v>512</v>
      </c>
      <c r="D94" s="377"/>
      <c r="E94" s="377"/>
      <c r="F94" s="377">
        <v>1</v>
      </c>
      <c r="G94" s="377">
        <v>1</v>
      </c>
      <c r="H94" s="377"/>
      <c r="I94" s="377">
        <v>1</v>
      </c>
      <c r="J94" s="377"/>
      <c r="K94" s="383">
        <f t="shared" si="10"/>
        <v>3</v>
      </c>
    </row>
    <row r="95" spans="1:11" ht="22.5" customHeight="1" x14ac:dyDescent="0.25">
      <c r="A95" s="372"/>
      <c r="B95" s="382" t="s">
        <v>385</v>
      </c>
      <c r="C95" s="382"/>
      <c r="D95" s="374">
        <f t="shared" ref="D95:J95" si="11">SUM(D89:D94)</f>
        <v>0</v>
      </c>
      <c r="E95" s="374">
        <f t="shared" si="11"/>
        <v>0</v>
      </c>
      <c r="F95" s="374">
        <f t="shared" si="11"/>
        <v>4</v>
      </c>
      <c r="G95" s="374">
        <f t="shared" si="11"/>
        <v>4</v>
      </c>
      <c r="H95" s="374">
        <f t="shared" si="11"/>
        <v>0</v>
      </c>
      <c r="I95" s="374">
        <f t="shared" si="11"/>
        <v>4</v>
      </c>
      <c r="J95" s="374">
        <f t="shared" si="11"/>
        <v>0</v>
      </c>
      <c r="K95" s="374">
        <f>SUM(K89:K94)</f>
        <v>12</v>
      </c>
    </row>
    <row r="96" spans="1:11" ht="24.45" customHeight="1" x14ac:dyDescent="0.25">
      <c r="A96" s="577" t="s">
        <v>579</v>
      </c>
      <c r="B96" s="577"/>
      <c r="C96" s="577"/>
      <c r="D96" s="577"/>
      <c r="E96" s="577"/>
      <c r="F96" s="577"/>
      <c r="G96" s="577"/>
      <c r="H96" s="577"/>
      <c r="I96" s="577"/>
      <c r="J96" s="577"/>
      <c r="K96" s="577"/>
    </row>
    <row r="97" spans="1:11" s="376" customFormat="1" ht="15.9" customHeight="1" x14ac:dyDescent="0.25">
      <c r="A97" s="372">
        <v>1</v>
      </c>
      <c r="B97" s="375" t="s">
        <v>536</v>
      </c>
      <c r="C97" s="375" t="s">
        <v>566</v>
      </c>
      <c r="D97" s="377"/>
      <c r="E97" s="377"/>
      <c r="F97" s="377">
        <v>1</v>
      </c>
      <c r="G97" s="377"/>
      <c r="H97" s="377"/>
      <c r="I97" s="377"/>
      <c r="J97" s="377"/>
      <c r="K97" s="374">
        <f t="shared" ref="K97:K101" si="12">SUM(D97:J97)</f>
        <v>1</v>
      </c>
    </row>
    <row r="98" spans="1:11" s="376" customFormat="1" ht="15.9" customHeight="1" x14ac:dyDescent="0.25">
      <c r="A98" s="372">
        <v>2</v>
      </c>
      <c r="B98" s="373" t="s">
        <v>157</v>
      </c>
      <c r="C98" s="373" t="s">
        <v>551</v>
      </c>
      <c r="D98" s="377"/>
      <c r="E98" s="377">
        <v>1</v>
      </c>
      <c r="F98" s="377">
        <v>1</v>
      </c>
      <c r="G98" s="377"/>
      <c r="H98" s="377"/>
      <c r="I98" s="377"/>
      <c r="J98" s="377"/>
      <c r="K98" s="374">
        <f t="shared" si="12"/>
        <v>2</v>
      </c>
    </row>
    <row r="99" spans="1:11" s="376" customFormat="1" ht="15.9" customHeight="1" x14ac:dyDescent="0.25">
      <c r="A99" s="372">
        <v>3</v>
      </c>
      <c r="B99" s="375" t="s">
        <v>476</v>
      </c>
      <c r="C99" s="375" t="s">
        <v>477</v>
      </c>
      <c r="D99" s="377"/>
      <c r="E99" s="377">
        <v>2</v>
      </c>
      <c r="F99" s="377"/>
      <c r="G99" s="377"/>
      <c r="H99" s="377"/>
      <c r="I99" s="377"/>
      <c r="J99" s="377"/>
      <c r="K99" s="374">
        <f t="shared" si="12"/>
        <v>2</v>
      </c>
    </row>
    <row r="100" spans="1:11" s="371" customFormat="1" ht="13.5" customHeight="1" x14ac:dyDescent="0.25">
      <c r="A100" s="372">
        <v>4</v>
      </c>
      <c r="B100" s="373" t="s">
        <v>580</v>
      </c>
      <c r="C100" s="373" t="s">
        <v>581</v>
      </c>
      <c r="D100" s="372"/>
      <c r="E100" s="372">
        <v>1</v>
      </c>
      <c r="F100" s="372"/>
      <c r="G100" s="372"/>
      <c r="H100" s="372"/>
      <c r="I100" s="372"/>
      <c r="J100" s="372"/>
      <c r="K100" s="374">
        <f t="shared" si="12"/>
        <v>1</v>
      </c>
    </row>
    <row r="101" spans="1:11" s="371" customFormat="1" ht="24" customHeight="1" x14ac:dyDescent="0.25">
      <c r="A101" s="372">
        <v>5</v>
      </c>
      <c r="B101" s="373" t="s">
        <v>582</v>
      </c>
      <c r="C101" s="373" t="s">
        <v>583</v>
      </c>
      <c r="D101" s="372"/>
      <c r="E101" s="372">
        <v>1</v>
      </c>
      <c r="F101" s="372"/>
      <c r="G101" s="372"/>
      <c r="H101" s="372"/>
      <c r="I101" s="372"/>
      <c r="J101" s="372"/>
      <c r="K101" s="374">
        <f t="shared" si="12"/>
        <v>1</v>
      </c>
    </row>
    <row r="102" spans="1:11" s="371" customFormat="1" ht="16.5" customHeight="1" x14ac:dyDescent="0.25">
      <c r="A102" s="372">
        <v>6</v>
      </c>
      <c r="B102" s="373" t="s">
        <v>554</v>
      </c>
      <c r="C102" s="373" t="s">
        <v>584</v>
      </c>
      <c r="D102" s="372"/>
      <c r="E102" s="372"/>
      <c r="F102" s="372"/>
      <c r="G102" s="372"/>
      <c r="H102" s="372"/>
      <c r="I102" s="372">
        <v>1</v>
      </c>
      <c r="J102" s="372"/>
      <c r="K102" s="374">
        <f t="shared" ref="K102:K119" si="13">SUM(D102:J102)</f>
        <v>1</v>
      </c>
    </row>
    <row r="103" spans="1:11" s="371" customFormat="1" ht="15.75" customHeight="1" x14ac:dyDescent="0.25">
      <c r="A103" s="372">
        <v>7</v>
      </c>
      <c r="B103" s="373" t="s">
        <v>585</v>
      </c>
      <c r="C103" s="373" t="s">
        <v>586</v>
      </c>
      <c r="D103" s="372"/>
      <c r="E103" s="372"/>
      <c r="F103" s="372"/>
      <c r="G103" s="372"/>
      <c r="H103" s="372"/>
      <c r="I103" s="372"/>
      <c r="J103" s="372">
        <v>2</v>
      </c>
      <c r="K103" s="374">
        <f t="shared" si="13"/>
        <v>2</v>
      </c>
    </row>
    <row r="104" spans="1:11" s="371" customFormat="1" ht="17.25" customHeight="1" x14ac:dyDescent="0.25">
      <c r="A104" s="372">
        <v>8</v>
      </c>
      <c r="B104" s="373" t="s">
        <v>587</v>
      </c>
      <c r="C104" s="373" t="s">
        <v>588</v>
      </c>
      <c r="D104" s="372"/>
      <c r="E104" s="372"/>
      <c r="F104" s="372"/>
      <c r="G104" s="372"/>
      <c r="H104" s="372"/>
      <c r="I104" s="372">
        <v>1</v>
      </c>
      <c r="J104" s="372"/>
      <c r="K104" s="374">
        <f t="shared" si="13"/>
        <v>1</v>
      </c>
    </row>
    <row r="105" spans="1:11" s="371" customFormat="1" ht="17.25" customHeight="1" x14ac:dyDescent="0.25">
      <c r="A105" s="372">
        <v>9</v>
      </c>
      <c r="B105" s="344" t="s">
        <v>411</v>
      </c>
      <c r="C105" s="343" t="s">
        <v>412</v>
      </c>
      <c r="D105" s="372"/>
      <c r="E105" s="372">
        <v>1</v>
      </c>
      <c r="F105" s="372"/>
      <c r="G105" s="372"/>
      <c r="H105" s="372"/>
      <c r="I105" s="372"/>
      <c r="J105" s="372"/>
      <c r="K105" s="384">
        <f t="shared" si="13"/>
        <v>1</v>
      </c>
    </row>
    <row r="106" spans="1:11" ht="15" customHeight="1" x14ac:dyDescent="0.25">
      <c r="A106" s="372">
        <v>10</v>
      </c>
      <c r="B106" s="375" t="s">
        <v>589</v>
      </c>
      <c r="C106" s="375" t="s">
        <v>590</v>
      </c>
      <c r="D106" s="373"/>
      <c r="E106" s="372"/>
      <c r="F106" s="372">
        <v>1</v>
      </c>
      <c r="G106" s="372"/>
      <c r="H106" s="372"/>
      <c r="I106" s="372"/>
      <c r="J106" s="372"/>
      <c r="K106" s="374">
        <f t="shared" si="13"/>
        <v>1</v>
      </c>
    </row>
    <row r="107" spans="1:11" ht="15" customHeight="1" x14ac:dyDescent="0.25">
      <c r="A107" s="372">
        <v>11</v>
      </c>
      <c r="B107" s="373" t="s">
        <v>591</v>
      </c>
      <c r="C107" s="373" t="s">
        <v>592</v>
      </c>
      <c r="D107" s="373"/>
      <c r="E107" s="372"/>
      <c r="F107" s="372">
        <v>1</v>
      </c>
      <c r="G107" s="372"/>
      <c r="H107" s="372"/>
      <c r="I107" s="372"/>
      <c r="J107" s="372"/>
      <c r="K107" s="374">
        <f t="shared" si="13"/>
        <v>1</v>
      </c>
    </row>
    <row r="108" spans="1:11" ht="15" customHeight="1" x14ac:dyDescent="0.25">
      <c r="A108" s="372">
        <v>12</v>
      </c>
      <c r="B108" s="373" t="s">
        <v>593</v>
      </c>
      <c r="C108" s="373" t="s">
        <v>594</v>
      </c>
      <c r="D108" s="373"/>
      <c r="E108" s="372"/>
      <c r="F108" s="372">
        <v>1</v>
      </c>
      <c r="G108" s="372"/>
      <c r="H108" s="372"/>
      <c r="I108" s="372"/>
      <c r="J108" s="372"/>
      <c r="K108" s="374">
        <f t="shared" si="13"/>
        <v>1</v>
      </c>
    </row>
    <row r="109" spans="1:11" ht="15" customHeight="1" x14ac:dyDescent="0.25">
      <c r="A109" s="372">
        <v>13</v>
      </c>
      <c r="B109" s="373" t="s">
        <v>595</v>
      </c>
      <c r="C109" s="373" t="s">
        <v>596</v>
      </c>
      <c r="D109" s="373"/>
      <c r="E109" s="372"/>
      <c r="F109" s="372">
        <v>1</v>
      </c>
      <c r="G109" s="372"/>
      <c r="H109" s="372"/>
      <c r="I109" s="372"/>
      <c r="J109" s="372"/>
      <c r="K109" s="374">
        <f t="shared" si="13"/>
        <v>1</v>
      </c>
    </row>
    <row r="110" spans="1:11" ht="15" customHeight="1" x14ac:dyDescent="0.25">
      <c r="A110" s="372">
        <v>14</v>
      </c>
      <c r="B110" s="373" t="s">
        <v>595</v>
      </c>
      <c r="C110" s="373" t="s">
        <v>597</v>
      </c>
      <c r="D110" s="373"/>
      <c r="E110" s="372"/>
      <c r="F110" s="372">
        <v>1</v>
      </c>
      <c r="G110" s="372"/>
      <c r="H110" s="372"/>
      <c r="I110" s="372"/>
      <c r="J110" s="372"/>
      <c r="K110" s="374">
        <f t="shared" si="13"/>
        <v>1</v>
      </c>
    </row>
    <row r="111" spans="1:11" ht="25.5" customHeight="1" x14ac:dyDescent="0.25">
      <c r="A111" s="372">
        <v>15</v>
      </c>
      <c r="B111" s="373" t="s">
        <v>598</v>
      </c>
      <c r="C111" s="373" t="s">
        <v>599</v>
      </c>
      <c r="D111" s="373"/>
      <c r="E111" s="372"/>
      <c r="F111" s="372">
        <v>1</v>
      </c>
      <c r="G111" s="372"/>
      <c r="H111" s="372"/>
      <c r="I111" s="372"/>
      <c r="J111" s="372"/>
      <c r="K111" s="374">
        <f t="shared" si="13"/>
        <v>1</v>
      </c>
    </row>
    <row r="112" spans="1:11" ht="15" customHeight="1" x14ac:dyDescent="0.25">
      <c r="A112" s="372">
        <v>16</v>
      </c>
      <c r="B112" s="373" t="s">
        <v>600</v>
      </c>
      <c r="C112" s="373" t="s">
        <v>601</v>
      </c>
      <c r="D112" s="373"/>
      <c r="E112" s="372"/>
      <c r="F112" s="372">
        <v>1</v>
      </c>
      <c r="G112" s="372"/>
      <c r="H112" s="372"/>
      <c r="I112" s="372"/>
      <c r="J112" s="372"/>
      <c r="K112" s="374">
        <f t="shared" si="13"/>
        <v>1</v>
      </c>
    </row>
    <row r="113" spans="1:11" ht="15" customHeight="1" x14ac:dyDescent="0.25">
      <c r="A113" s="372">
        <v>17</v>
      </c>
      <c r="B113" s="373" t="s">
        <v>602</v>
      </c>
      <c r="C113" s="373" t="s">
        <v>603</v>
      </c>
      <c r="D113" s="373"/>
      <c r="E113" s="372"/>
      <c r="F113" s="372">
        <v>1</v>
      </c>
      <c r="G113" s="372"/>
      <c r="H113" s="372"/>
      <c r="I113" s="372"/>
      <c r="J113" s="372"/>
      <c r="K113" s="374">
        <f t="shared" si="13"/>
        <v>1</v>
      </c>
    </row>
    <row r="114" spans="1:11" ht="15" customHeight="1" x14ac:dyDescent="0.25">
      <c r="A114" s="372">
        <v>18</v>
      </c>
      <c r="B114" s="375" t="s">
        <v>514</v>
      </c>
      <c r="C114" s="375" t="s">
        <v>515</v>
      </c>
      <c r="D114" s="373">
        <v>1</v>
      </c>
      <c r="E114" s="372">
        <v>2</v>
      </c>
      <c r="F114" s="372">
        <v>2</v>
      </c>
      <c r="G114" s="372">
        <v>3</v>
      </c>
      <c r="H114" s="372"/>
      <c r="I114" s="372"/>
      <c r="J114" s="372"/>
      <c r="K114" s="374">
        <f t="shared" si="13"/>
        <v>8</v>
      </c>
    </row>
    <row r="115" spans="1:11" ht="15" customHeight="1" x14ac:dyDescent="0.25">
      <c r="A115" s="372">
        <v>19</v>
      </c>
      <c r="B115" s="373" t="s">
        <v>604</v>
      </c>
      <c r="C115" s="373" t="s">
        <v>605</v>
      </c>
      <c r="D115" s="373"/>
      <c r="E115" s="372"/>
      <c r="F115" s="372">
        <v>1</v>
      </c>
      <c r="G115" s="372"/>
      <c r="H115" s="372"/>
      <c r="I115" s="372"/>
      <c r="J115" s="372"/>
      <c r="K115" s="374">
        <f t="shared" si="13"/>
        <v>1</v>
      </c>
    </row>
    <row r="116" spans="1:11" ht="15" customHeight="1" x14ac:dyDescent="0.25">
      <c r="A116" s="372">
        <v>20</v>
      </c>
      <c r="B116" s="373" t="s">
        <v>256</v>
      </c>
      <c r="C116" s="373" t="s">
        <v>606</v>
      </c>
      <c r="D116" s="373"/>
      <c r="E116" s="372"/>
      <c r="F116" s="372"/>
      <c r="G116" s="372"/>
      <c r="H116" s="372"/>
      <c r="I116" s="372"/>
      <c r="J116" s="372">
        <v>8</v>
      </c>
      <c r="K116" s="374">
        <f t="shared" si="13"/>
        <v>8</v>
      </c>
    </row>
    <row r="117" spans="1:11" ht="15" customHeight="1" x14ac:dyDescent="0.25">
      <c r="A117" s="372">
        <v>21</v>
      </c>
      <c r="B117" s="375" t="s">
        <v>202</v>
      </c>
      <c r="C117" s="375" t="s">
        <v>519</v>
      </c>
      <c r="D117" s="373"/>
      <c r="E117" s="372"/>
      <c r="F117" s="372">
        <v>1</v>
      </c>
      <c r="G117" s="372">
        <v>2</v>
      </c>
      <c r="H117" s="372"/>
      <c r="I117" s="372"/>
      <c r="J117" s="372">
        <v>1</v>
      </c>
      <c r="K117" s="374">
        <f t="shared" si="13"/>
        <v>4</v>
      </c>
    </row>
    <row r="118" spans="1:11" s="376" customFormat="1" ht="15.9" customHeight="1" x14ac:dyDescent="0.25">
      <c r="A118" s="372">
        <v>22</v>
      </c>
      <c r="B118" s="373" t="s">
        <v>511</v>
      </c>
      <c r="C118" s="373" t="s">
        <v>512</v>
      </c>
      <c r="D118" s="377"/>
      <c r="E118" s="377"/>
      <c r="F118" s="377">
        <v>1</v>
      </c>
      <c r="G118" s="377">
        <v>1</v>
      </c>
      <c r="H118" s="377"/>
      <c r="I118" s="377"/>
      <c r="J118" s="377"/>
      <c r="K118" s="374">
        <f t="shared" si="13"/>
        <v>2</v>
      </c>
    </row>
    <row r="119" spans="1:11" ht="15" customHeight="1" x14ac:dyDescent="0.25">
      <c r="A119" s="372">
        <v>23</v>
      </c>
      <c r="B119" s="373" t="s">
        <v>607</v>
      </c>
      <c r="C119" s="373" t="s">
        <v>608</v>
      </c>
      <c r="D119" s="373"/>
      <c r="E119" s="372"/>
      <c r="F119" s="372">
        <v>5</v>
      </c>
      <c r="G119" s="372"/>
      <c r="H119" s="372"/>
      <c r="I119" s="372"/>
      <c r="J119" s="372"/>
      <c r="K119" s="374">
        <f t="shared" si="13"/>
        <v>5</v>
      </c>
    </row>
    <row r="120" spans="1:11" ht="22.5" customHeight="1" x14ac:dyDescent="0.25">
      <c r="A120" s="372"/>
      <c r="B120" s="382" t="s">
        <v>385</v>
      </c>
      <c r="C120" s="382"/>
      <c r="D120" s="374">
        <f t="shared" ref="D120:J120" si="14">SUM(D97:D119)</f>
        <v>1</v>
      </c>
      <c r="E120" s="374">
        <f t="shared" si="14"/>
        <v>8</v>
      </c>
      <c r="F120" s="374">
        <f t="shared" si="14"/>
        <v>20</v>
      </c>
      <c r="G120" s="374">
        <f t="shared" si="14"/>
        <v>6</v>
      </c>
      <c r="H120" s="374">
        <f t="shared" si="14"/>
        <v>0</v>
      </c>
      <c r="I120" s="374">
        <f t="shared" si="14"/>
        <v>2</v>
      </c>
      <c r="J120" s="374">
        <f t="shared" si="14"/>
        <v>11</v>
      </c>
      <c r="K120" s="374">
        <f>SUM(K97:K119)</f>
        <v>48</v>
      </c>
    </row>
    <row r="121" spans="1:11" ht="24.45" customHeight="1" x14ac:dyDescent="0.25">
      <c r="A121" s="577" t="s">
        <v>609</v>
      </c>
      <c r="B121" s="577"/>
      <c r="C121" s="577"/>
      <c r="D121" s="577"/>
      <c r="E121" s="577"/>
      <c r="F121" s="577"/>
      <c r="G121" s="577"/>
      <c r="H121" s="577"/>
      <c r="I121" s="577"/>
      <c r="J121" s="577"/>
      <c r="K121" s="577"/>
    </row>
    <row r="122" spans="1:11" ht="15.75" customHeight="1" x14ac:dyDescent="0.25">
      <c r="A122" s="372">
        <v>1</v>
      </c>
      <c r="B122" s="375" t="s">
        <v>476</v>
      </c>
      <c r="C122" s="375" t="s">
        <v>477</v>
      </c>
      <c r="D122" s="372"/>
      <c r="E122" s="372"/>
      <c r="F122" s="372">
        <v>2</v>
      </c>
      <c r="G122" s="372">
        <v>1</v>
      </c>
      <c r="H122" s="372"/>
      <c r="I122" s="372"/>
      <c r="J122" s="372"/>
      <c r="K122" s="383">
        <f t="shared" ref="K122:K141" si="15">SUM(D122:J122)</f>
        <v>3</v>
      </c>
    </row>
    <row r="123" spans="1:11" ht="15.75" customHeight="1" x14ac:dyDescent="0.25">
      <c r="A123" s="372">
        <v>2</v>
      </c>
      <c r="B123" s="375" t="s">
        <v>536</v>
      </c>
      <c r="C123" s="375" t="s">
        <v>566</v>
      </c>
      <c r="D123" s="372"/>
      <c r="E123" s="372">
        <v>1</v>
      </c>
      <c r="F123" s="372"/>
      <c r="G123" s="372"/>
      <c r="H123" s="372"/>
      <c r="I123" s="372"/>
      <c r="J123" s="372"/>
      <c r="K123" s="383">
        <f t="shared" si="15"/>
        <v>1</v>
      </c>
    </row>
    <row r="124" spans="1:11" ht="18.75" customHeight="1" x14ac:dyDescent="0.25">
      <c r="A124" s="372">
        <v>3</v>
      </c>
      <c r="B124" s="373" t="s">
        <v>610</v>
      </c>
      <c r="C124" s="373" t="s">
        <v>611</v>
      </c>
      <c r="D124" s="372"/>
      <c r="E124" s="372"/>
      <c r="F124" s="372">
        <v>1</v>
      </c>
      <c r="G124" s="372"/>
      <c r="H124" s="372"/>
      <c r="I124" s="372"/>
      <c r="J124" s="372"/>
      <c r="K124" s="383">
        <f t="shared" si="15"/>
        <v>1</v>
      </c>
    </row>
    <row r="125" spans="1:11" ht="18.75" customHeight="1" x14ac:dyDescent="0.25">
      <c r="A125" s="372">
        <v>4</v>
      </c>
      <c r="B125" s="373" t="s">
        <v>612</v>
      </c>
      <c r="C125" s="373" t="s">
        <v>613</v>
      </c>
      <c r="D125" s="372"/>
      <c r="E125" s="372"/>
      <c r="F125" s="372">
        <v>1</v>
      </c>
      <c r="G125" s="372"/>
      <c r="H125" s="372"/>
      <c r="I125" s="372"/>
      <c r="J125" s="372"/>
      <c r="K125" s="383">
        <f t="shared" si="15"/>
        <v>1</v>
      </c>
    </row>
    <row r="126" spans="1:11" ht="18.75" customHeight="1" x14ac:dyDescent="0.25">
      <c r="A126" s="372">
        <v>5</v>
      </c>
      <c r="B126" s="375" t="s">
        <v>614</v>
      </c>
      <c r="C126" s="375" t="s">
        <v>615</v>
      </c>
      <c r="D126" s="372"/>
      <c r="E126" s="372"/>
      <c r="F126" s="372">
        <v>3</v>
      </c>
      <c r="G126" s="372"/>
      <c r="H126" s="372"/>
      <c r="I126" s="372"/>
      <c r="J126" s="372"/>
      <c r="K126" s="383">
        <f t="shared" si="15"/>
        <v>3</v>
      </c>
    </row>
    <row r="127" spans="1:11" ht="18.75" customHeight="1" x14ac:dyDescent="0.25">
      <c r="A127" s="372">
        <v>6</v>
      </c>
      <c r="B127" s="375" t="s">
        <v>167</v>
      </c>
      <c r="C127" s="375" t="s">
        <v>616</v>
      </c>
      <c r="D127" s="372"/>
      <c r="E127" s="372"/>
      <c r="F127" s="372">
        <v>1</v>
      </c>
      <c r="G127" s="372"/>
      <c r="H127" s="372"/>
      <c r="I127" s="372"/>
      <c r="J127" s="372"/>
      <c r="K127" s="383">
        <f t="shared" si="15"/>
        <v>1</v>
      </c>
    </row>
    <row r="128" spans="1:11" ht="18.75" customHeight="1" x14ac:dyDescent="0.25">
      <c r="A128" s="372">
        <v>7</v>
      </c>
      <c r="B128" s="373" t="s">
        <v>617</v>
      </c>
      <c r="C128" s="373" t="s">
        <v>618</v>
      </c>
      <c r="D128" s="372"/>
      <c r="E128" s="372"/>
      <c r="F128" s="372">
        <v>1</v>
      </c>
      <c r="G128" s="372"/>
      <c r="H128" s="372"/>
      <c r="I128" s="372"/>
      <c r="J128" s="372"/>
      <c r="K128" s="383">
        <f t="shared" si="15"/>
        <v>1</v>
      </c>
    </row>
    <row r="129" spans="1:11" ht="17.25" customHeight="1" x14ac:dyDescent="0.25">
      <c r="A129" s="372">
        <v>8</v>
      </c>
      <c r="B129" s="373" t="s">
        <v>619</v>
      </c>
      <c r="C129" s="373" t="s">
        <v>620</v>
      </c>
      <c r="D129" s="372"/>
      <c r="E129" s="372"/>
      <c r="F129" s="372">
        <v>1</v>
      </c>
      <c r="G129" s="372"/>
      <c r="H129" s="372"/>
      <c r="I129" s="372"/>
      <c r="J129" s="372"/>
      <c r="K129" s="383">
        <f t="shared" si="15"/>
        <v>1</v>
      </c>
    </row>
    <row r="130" spans="1:11" s="376" customFormat="1" ht="18" customHeight="1" x14ac:dyDescent="0.25">
      <c r="A130" s="372">
        <v>9</v>
      </c>
      <c r="B130" s="375" t="s">
        <v>514</v>
      </c>
      <c r="C130" s="375" t="s">
        <v>515</v>
      </c>
      <c r="D130" s="377">
        <v>3</v>
      </c>
      <c r="E130" s="377"/>
      <c r="F130" s="377"/>
      <c r="G130" s="377"/>
      <c r="H130" s="377"/>
      <c r="I130" s="377"/>
      <c r="J130" s="377">
        <v>1</v>
      </c>
      <c r="K130" s="383">
        <f t="shared" si="15"/>
        <v>4</v>
      </c>
    </row>
    <row r="131" spans="1:11" s="376" customFormat="1" ht="16.5" customHeight="1" x14ac:dyDescent="0.25">
      <c r="A131" s="372">
        <v>10</v>
      </c>
      <c r="B131" s="373" t="s">
        <v>554</v>
      </c>
      <c r="C131" s="373" t="s">
        <v>563</v>
      </c>
      <c r="D131" s="377"/>
      <c r="E131" s="377"/>
      <c r="F131" s="377">
        <v>5</v>
      </c>
      <c r="G131" s="377"/>
      <c r="H131" s="377"/>
      <c r="I131" s="377"/>
      <c r="J131" s="377"/>
      <c r="K131" s="383">
        <f t="shared" si="15"/>
        <v>5</v>
      </c>
    </row>
    <row r="132" spans="1:11" ht="15" customHeight="1" x14ac:dyDescent="0.25">
      <c r="A132" s="372">
        <v>11</v>
      </c>
      <c r="B132" s="373" t="s">
        <v>511</v>
      </c>
      <c r="C132" s="373" t="s">
        <v>512</v>
      </c>
      <c r="D132" s="372"/>
      <c r="E132" s="372"/>
      <c r="F132" s="372"/>
      <c r="G132" s="372">
        <v>1</v>
      </c>
      <c r="H132" s="372"/>
      <c r="I132" s="372"/>
      <c r="J132" s="372"/>
      <c r="K132" s="383">
        <f t="shared" si="15"/>
        <v>1</v>
      </c>
    </row>
    <row r="133" spans="1:11" ht="16.5" customHeight="1" x14ac:dyDescent="0.25">
      <c r="A133" s="372">
        <v>12</v>
      </c>
      <c r="B133" s="373" t="s">
        <v>621</v>
      </c>
      <c r="C133" s="373" t="s">
        <v>622</v>
      </c>
      <c r="D133" s="372"/>
      <c r="E133" s="372">
        <v>1</v>
      </c>
      <c r="F133" s="372"/>
      <c r="G133" s="372"/>
      <c r="H133" s="372"/>
      <c r="I133" s="372"/>
      <c r="J133" s="372"/>
      <c r="K133" s="383">
        <f t="shared" si="15"/>
        <v>1</v>
      </c>
    </row>
    <row r="134" spans="1:11" ht="14.25" customHeight="1" x14ac:dyDescent="0.25">
      <c r="A134" s="372">
        <v>13</v>
      </c>
      <c r="B134" s="373" t="s">
        <v>623</v>
      </c>
      <c r="C134" s="373" t="s">
        <v>624</v>
      </c>
      <c r="D134" s="372"/>
      <c r="E134" s="372">
        <v>1</v>
      </c>
      <c r="F134" s="372"/>
      <c r="G134" s="372"/>
      <c r="H134" s="372"/>
      <c r="I134" s="372"/>
      <c r="J134" s="372"/>
      <c r="K134" s="383">
        <f t="shared" si="15"/>
        <v>1</v>
      </c>
    </row>
    <row r="135" spans="1:11" ht="14.25" customHeight="1" x14ac:dyDescent="0.25">
      <c r="A135" s="372">
        <v>14</v>
      </c>
      <c r="B135" s="373" t="s">
        <v>625</v>
      </c>
      <c r="C135" s="373" t="s">
        <v>626</v>
      </c>
      <c r="D135" s="372"/>
      <c r="E135" s="372">
        <v>1</v>
      </c>
      <c r="F135" s="372"/>
      <c r="G135" s="372"/>
      <c r="H135" s="372"/>
      <c r="I135" s="372"/>
      <c r="J135" s="372"/>
      <c r="K135" s="383">
        <f t="shared" si="15"/>
        <v>1</v>
      </c>
    </row>
    <row r="136" spans="1:11" ht="15.75" customHeight="1" x14ac:dyDescent="0.25">
      <c r="A136" s="372">
        <v>15</v>
      </c>
      <c r="B136" s="373" t="s">
        <v>625</v>
      </c>
      <c r="C136" s="373" t="s">
        <v>627</v>
      </c>
      <c r="D136" s="372"/>
      <c r="E136" s="372">
        <v>1</v>
      </c>
      <c r="F136" s="372"/>
      <c r="G136" s="372"/>
      <c r="H136" s="372"/>
      <c r="I136" s="372"/>
      <c r="J136" s="372"/>
      <c r="K136" s="383">
        <f t="shared" si="15"/>
        <v>1</v>
      </c>
    </row>
    <row r="137" spans="1:11" ht="18.75" customHeight="1" x14ac:dyDescent="0.25">
      <c r="A137" s="372">
        <v>16</v>
      </c>
      <c r="B137" s="373" t="s">
        <v>628</v>
      </c>
      <c r="C137" s="373" t="s">
        <v>629</v>
      </c>
      <c r="D137" s="372"/>
      <c r="E137" s="372">
        <v>1</v>
      </c>
      <c r="F137" s="372"/>
      <c r="G137" s="372"/>
      <c r="H137" s="372"/>
      <c r="I137" s="372"/>
      <c r="J137" s="372"/>
      <c r="K137" s="383">
        <f t="shared" si="15"/>
        <v>1</v>
      </c>
    </row>
    <row r="138" spans="1:11" ht="18.75" customHeight="1" x14ac:dyDescent="0.25">
      <c r="A138" s="372">
        <v>17</v>
      </c>
      <c r="B138" s="373" t="s">
        <v>630</v>
      </c>
      <c r="C138" s="373" t="s">
        <v>631</v>
      </c>
      <c r="D138" s="372"/>
      <c r="E138" s="372"/>
      <c r="F138" s="372"/>
      <c r="G138" s="372"/>
      <c r="H138" s="372"/>
      <c r="I138" s="372">
        <v>5</v>
      </c>
      <c r="J138" s="372"/>
      <c r="K138" s="383">
        <f t="shared" si="15"/>
        <v>5</v>
      </c>
    </row>
    <row r="139" spans="1:11" ht="18.75" customHeight="1" x14ac:dyDescent="0.25">
      <c r="A139" s="372">
        <v>18</v>
      </c>
      <c r="B139" s="343" t="s">
        <v>493</v>
      </c>
      <c r="C139" s="343" t="s">
        <v>494</v>
      </c>
      <c r="D139" s="372"/>
      <c r="E139" s="372"/>
      <c r="F139" s="372"/>
      <c r="G139" s="372">
        <v>1</v>
      </c>
      <c r="H139" s="372"/>
      <c r="I139" s="372"/>
      <c r="J139" s="372"/>
      <c r="K139" s="383">
        <f t="shared" si="15"/>
        <v>1</v>
      </c>
    </row>
    <row r="140" spans="1:11" ht="18.75" customHeight="1" x14ac:dyDescent="0.25">
      <c r="A140" s="372">
        <v>19</v>
      </c>
      <c r="B140" s="373" t="s">
        <v>632</v>
      </c>
      <c r="C140" s="373" t="s">
        <v>633</v>
      </c>
      <c r="D140" s="372"/>
      <c r="E140" s="372">
        <v>1</v>
      </c>
      <c r="F140" s="372"/>
      <c r="G140" s="372"/>
      <c r="H140" s="372"/>
      <c r="I140" s="372"/>
      <c r="J140" s="372"/>
      <c r="K140" s="383">
        <f t="shared" si="15"/>
        <v>1</v>
      </c>
    </row>
    <row r="141" spans="1:11" ht="15" customHeight="1" x14ac:dyDescent="0.25">
      <c r="A141" s="372">
        <v>20</v>
      </c>
      <c r="B141" s="373" t="s">
        <v>607</v>
      </c>
      <c r="C141" s="373" t="s">
        <v>608</v>
      </c>
      <c r="D141" s="373"/>
      <c r="E141" s="372"/>
      <c r="F141" s="372"/>
      <c r="G141" s="372"/>
      <c r="H141" s="372"/>
      <c r="I141" s="372">
        <v>2</v>
      </c>
      <c r="J141" s="372"/>
      <c r="K141" s="383">
        <f t="shared" si="15"/>
        <v>2</v>
      </c>
    </row>
    <row r="142" spans="1:11" ht="22.5" customHeight="1" x14ac:dyDescent="0.25">
      <c r="A142" s="372"/>
      <c r="B142" s="382" t="s">
        <v>385</v>
      </c>
      <c r="C142" s="382"/>
      <c r="D142" s="374">
        <f t="shared" ref="D142:K142" si="16">SUM(D122:D141)</f>
        <v>3</v>
      </c>
      <c r="E142" s="374">
        <f t="shared" si="16"/>
        <v>7</v>
      </c>
      <c r="F142" s="374">
        <f t="shared" si="16"/>
        <v>15</v>
      </c>
      <c r="G142" s="374">
        <f t="shared" si="16"/>
        <v>3</v>
      </c>
      <c r="H142" s="374">
        <f t="shared" si="16"/>
        <v>0</v>
      </c>
      <c r="I142" s="374">
        <f t="shared" si="16"/>
        <v>7</v>
      </c>
      <c r="J142" s="374">
        <f t="shared" si="16"/>
        <v>1</v>
      </c>
      <c r="K142" s="374">
        <f t="shared" si="16"/>
        <v>36</v>
      </c>
    </row>
    <row r="143" spans="1:11" ht="24.45" customHeight="1" x14ac:dyDescent="0.25">
      <c r="A143" s="577" t="s">
        <v>634</v>
      </c>
      <c r="B143" s="577"/>
      <c r="C143" s="577"/>
      <c r="D143" s="577"/>
      <c r="E143" s="577"/>
      <c r="F143" s="577"/>
      <c r="G143" s="577"/>
      <c r="H143" s="577"/>
      <c r="I143" s="577"/>
      <c r="J143" s="577"/>
      <c r="K143" s="577"/>
    </row>
    <row r="144" spans="1:11" s="8" customFormat="1" ht="15" customHeight="1" x14ac:dyDescent="0.25">
      <c r="A144" s="372">
        <v>1</v>
      </c>
      <c r="B144" s="392" t="s">
        <v>635</v>
      </c>
      <c r="C144" s="392" t="s">
        <v>636</v>
      </c>
      <c r="D144" s="392"/>
      <c r="E144" s="393">
        <v>1</v>
      </c>
      <c r="F144" s="393"/>
      <c r="G144" s="393"/>
      <c r="H144" s="393"/>
      <c r="I144" s="393"/>
      <c r="J144" s="393"/>
      <c r="K144" s="394">
        <f t="shared" ref="K144:K169" si="17">SUM(D144:J144)</f>
        <v>1</v>
      </c>
    </row>
    <row r="145" spans="1:11" ht="33.75" customHeight="1" x14ac:dyDescent="0.25">
      <c r="A145" s="372">
        <v>2</v>
      </c>
      <c r="B145" s="373" t="s">
        <v>637</v>
      </c>
      <c r="C145" s="373" t="s">
        <v>638</v>
      </c>
      <c r="D145" s="373"/>
      <c r="E145" s="372">
        <v>2</v>
      </c>
      <c r="F145" s="372"/>
      <c r="G145" s="372"/>
      <c r="H145" s="372"/>
      <c r="I145" s="372"/>
      <c r="J145" s="372"/>
      <c r="K145" s="383">
        <f t="shared" si="17"/>
        <v>2</v>
      </c>
    </row>
    <row r="146" spans="1:11" s="395" customFormat="1" ht="14.25" customHeight="1" x14ac:dyDescent="0.2">
      <c r="A146" s="372">
        <v>3</v>
      </c>
      <c r="B146" s="375" t="s">
        <v>411</v>
      </c>
      <c r="C146" s="375" t="s">
        <v>412</v>
      </c>
      <c r="D146" s="373"/>
      <c r="E146" s="372"/>
      <c r="F146" s="372">
        <v>1</v>
      </c>
      <c r="G146" s="372"/>
      <c r="H146" s="372"/>
      <c r="I146" s="372">
        <v>1</v>
      </c>
      <c r="J146" s="372"/>
      <c r="K146" s="383">
        <f t="shared" si="17"/>
        <v>2</v>
      </c>
    </row>
    <row r="147" spans="1:11" ht="17.25" customHeight="1" x14ac:dyDescent="0.25">
      <c r="A147" s="372">
        <v>4</v>
      </c>
      <c r="B147" s="373" t="s">
        <v>639</v>
      </c>
      <c r="C147" s="373" t="s">
        <v>640</v>
      </c>
      <c r="D147" s="373"/>
      <c r="E147" s="372"/>
      <c r="F147" s="372">
        <v>1</v>
      </c>
      <c r="G147" s="372"/>
      <c r="H147" s="372"/>
      <c r="I147" s="372"/>
      <c r="J147" s="372"/>
      <c r="K147" s="383">
        <f t="shared" si="17"/>
        <v>1</v>
      </c>
    </row>
    <row r="148" spans="1:11" ht="15" customHeight="1" x14ac:dyDescent="0.25">
      <c r="A148" s="372">
        <v>5</v>
      </c>
      <c r="B148" s="373" t="s">
        <v>641</v>
      </c>
      <c r="C148" s="373" t="s">
        <v>642</v>
      </c>
      <c r="D148" s="373"/>
      <c r="E148" s="372">
        <v>2</v>
      </c>
      <c r="F148" s="372"/>
      <c r="G148" s="372"/>
      <c r="H148" s="372"/>
      <c r="I148" s="372"/>
      <c r="J148" s="372"/>
      <c r="K148" s="383">
        <f t="shared" si="17"/>
        <v>2</v>
      </c>
    </row>
    <row r="149" spans="1:11" ht="15" customHeight="1" x14ac:dyDescent="0.25">
      <c r="A149" s="372">
        <v>5</v>
      </c>
      <c r="B149" s="373" t="s">
        <v>641</v>
      </c>
      <c r="C149" s="373" t="s">
        <v>643</v>
      </c>
      <c r="D149" s="373"/>
      <c r="E149" s="372">
        <v>1</v>
      </c>
      <c r="F149" s="372"/>
      <c r="G149" s="372"/>
      <c r="H149" s="372"/>
      <c r="I149" s="372"/>
      <c r="J149" s="372"/>
      <c r="K149" s="383">
        <f t="shared" si="17"/>
        <v>1</v>
      </c>
    </row>
    <row r="150" spans="1:11" ht="15" customHeight="1" x14ac:dyDescent="0.25">
      <c r="A150" s="372">
        <v>6</v>
      </c>
      <c r="B150" s="373" t="s">
        <v>497</v>
      </c>
      <c r="C150" s="373" t="s">
        <v>499</v>
      </c>
      <c r="D150" s="373">
        <v>4</v>
      </c>
      <c r="E150" s="372">
        <v>1</v>
      </c>
      <c r="F150" s="372">
        <v>4</v>
      </c>
      <c r="G150" s="372">
        <v>1</v>
      </c>
      <c r="H150" s="372"/>
      <c r="I150" s="372"/>
      <c r="J150" s="372"/>
      <c r="K150" s="383">
        <f t="shared" si="17"/>
        <v>10</v>
      </c>
    </row>
    <row r="151" spans="1:11" ht="15" customHeight="1" x14ac:dyDescent="0.25">
      <c r="A151" s="372">
        <v>7</v>
      </c>
      <c r="B151" s="373" t="s">
        <v>644</v>
      </c>
      <c r="C151" s="373" t="s">
        <v>645</v>
      </c>
      <c r="D151" s="373"/>
      <c r="E151" s="372"/>
      <c r="F151" s="372">
        <v>1</v>
      </c>
      <c r="G151" s="372"/>
      <c r="H151" s="372"/>
      <c r="I151" s="372"/>
      <c r="J151" s="372"/>
      <c r="K151" s="383">
        <f t="shared" si="17"/>
        <v>1</v>
      </c>
    </row>
    <row r="152" spans="1:11" ht="15" customHeight="1" x14ac:dyDescent="0.25">
      <c r="A152" s="372">
        <v>8</v>
      </c>
      <c r="B152" s="373" t="s">
        <v>646</v>
      </c>
      <c r="C152" s="373" t="s">
        <v>647</v>
      </c>
      <c r="D152" s="373"/>
      <c r="E152" s="372"/>
      <c r="F152" s="372">
        <v>1</v>
      </c>
      <c r="G152" s="372"/>
      <c r="H152" s="372"/>
      <c r="I152" s="372"/>
      <c r="J152" s="372"/>
      <c r="K152" s="383">
        <f t="shared" si="17"/>
        <v>1</v>
      </c>
    </row>
    <row r="153" spans="1:11" ht="15" customHeight="1" x14ac:dyDescent="0.25">
      <c r="A153" s="372">
        <v>9</v>
      </c>
      <c r="B153" s="373" t="s">
        <v>630</v>
      </c>
      <c r="C153" s="373" t="s">
        <v>648</v>
      </c>
      <c r="D153" s="373"/>
      <c r="E153" s="372"/>
      <c r="F153" s="372"/>
      <c r="G153" s="372">
        <v>1</v>
      </c>
      <c r="H153" s="372"/>
      <c r="I153" s="372"/>
      <c r="J153" s="372"/>
      <c r="K153" s="383">
        <f t="shared" si="17"/>
        <v>1</v>
      </c>
    </row>
    <row r="154" spans="1:11" ht="15" customHeight="1" x14ac:dyDescent="0.25">
      <c r="A154" s="372">
        <v>10</v>
      </c>
      <c r="B154" s="373" t="s">
        <v>630</v>
      </c>
      <c r="C154" s="373" t="s">
        <v>649</v>
      </c>
      <c r="D154" s="373"/>
      <c r="E154" s="372"/>
      <c r="F154" s="372"/>
      <c r="G154" s="372">
        <v>1</v>
      </c>
      <c r="H154" s="372"/>
      <c r="I154" s="372"/>
      <c r="J154" s="372"/>
      <c r="K154" s="383">
        <f t="shared" si="17"/>
        <v>1</v>
      </c>
    </row>
    <row r="155" spans="1:11" ht="31.5" customHeight="1" x14ac:dyDescent="0.25">
      <c r="A155" s="372">
        <v>11</v>
      </c>
      <c r="B155" s="373" t="s">
        <v>650</v>
      </c>
      <c r="C155" s="373" t="s">
        <v>651</v>
      </c>
      <c r="D155" s="373"/>
      <c r="E155" s="372"/>
      <c r="F155" s="372"/>
      <c r="G155" s="372">
        <v>1</v>
      </c>
      <c r="H155" s="372"/>
      <c r="I155" s="372"/>
      <c r="J155" s="372"/>
      <c r="K155" s="383">
        <f t="shared" si="17"/>
        <v>1</v>
      </c>
    </row>
    <row r="156" spans="1:11" ht="15" customHeight="1" x14ac:dyDescent="0.25">
      <c r="A156" s="372">
        <v>12</v>
      </c>
      <c r="B156" s="373" t="s">
        <v>607</v>
      </c>
      <c r="C156" s="373" t="s">
        <v>652</v>
      </c>
      <c r="D156" s="373"/>
      <c r="E156" s="372">
        <v>2</v>
      </c>
      <c r="F156" s="372"/>
      <c r="G156" s="372"/>
      <c r="H156" s="372"/>
      <c r="I156" s="372">
        <v>4</v>
      </c>
      <c r="J156" s="372"/>
      <c r="K156" s="383">
        <f t="shared" si="17"/>
        <v>6</v>
      </c>
    </row>
    <row r="157" spans="1:11" ht="15" customHeight="1" x14ac:dyDescent="0.25">
      <c r="A157" s="372">
        <v>13</v>
      </c>
      <c r="B157" s="375" t="s">
        <v>514</v>
      </c>
      <c r="C157" s="375" t="s">
        <v>515</v>
      </c>
      <c r="D157" s="373"/>
      <c r="E157" s="372"/>
      <c r="F157" s="372"/>
      <c r="G157" s="372">
        <v>1</v>
      </c>
      <c r="H157" s="372"/>
      <c r="I157" s="372">
        <v>1</v>
      </c>
      <c r="J157" s="372">
        <v>1</v>
      </c>
      <c r="K157" s="383">
        <f t="shared" si="17"/>
        <v>3</v>
      </c>
    </row>
    <row r="158" spans="1:11" ht="15.75" customHeight="1" x14ac:dyDescent="0.25">
      <c r="A158" s="372">
        <v>14</v>
      </c>
      <c r="B158" s="373" t="s">
        <v>653</v>
      </c>
      <c r="C158" s="373" t="s">
        <v>654</v>
      </c>
      <c r="D158" s="373"/>
      <c r="E158" s="372">
        <v>1</v>
      </c>
      <c r="F158" s="372"/>
      <c r="G158" s="372"/>
      <c r="H158" s="372"/>
      <c r="I158" s="372"/>
      <c r="J158" s="372"/>
      <c r="K158" s="383">
        <f t="shared" si="17"/>
        <v>1</v>
      </c>
    </row>
    <row r="159" spans="1:11" ht="23.25" customHeight="1" x14ac:dyDescent="0.25">
      <c r="A159" s="372">
        <v>15</v>
      </c>
      <c r="B159" s="373" t="s">
        <v>509</v>
      </c>
      <c r="C159" s="373" t="s">
        <v>510</v>
      </c>
      <c r="D159" s="373">
        <v>1</v>
      </c>
      <c r="E159" s="372">
        <v>2</v>
      </c>
      <c r="F159" s="372">
        <v>1</v>
      </c>
      <c r="G159" s="372"/>
      <c r="H159" s="372"/>
      <c r="I159" s="372"/>
      <c r="J159" s="372"/>
      <c r="K159" s="383">
        <f t="shared" si="17"/>
        <v>4</v>
      </c>
    </row>
    <row r="160" spans="1:11" ht="17.25" customHeight="1" x14ac:dyDescent="0.25">
      <c r="A160" s="372">
        <v>16</v>
      </c>
      <c r="B160" s="373" t="s">
        <v>310</v>
      </c>
      <c r="C160" s="373" t="s">
        <v>655</v>
      </c>
      <c r="D160" s="373"/>
      <c r="E160" s="372"/>
      <c r="F160" s="372"/>
      <c r="G160" s="372">
        <v>2</v>
      </c>
      <c r="H160" s="372"/>
      <c r="I160" s="372"/>
      <c r="J160" s="372"/>
      <c r="K160" s="383">
        <f t="shared" si="17"/>
        <v>2</v>
      </c>
    </row>
    <row r="161" spans="1:11" s="371" customFormat="1" ht="15.75" customHeight="1" x14ac:dyDescent="0.25">
      <c r="A161" s="372">
        <v>17</v>
      </c>
      <c r="B161" s="373" t="s">
        <v>656</v>
      </c>
      <c r="C161" s="373" t="s">
        <v>657</v>
      </c>
      <c r="D161" s="372">
        <v>2</v>
      </c>
      <c r="E161" s="372">
        <v>1</v>
      </c>
      <c r="F161" s="372"/>
      <c r="G161" s="372"/>
      <c r="H161" s="372"/>
      <c r="I161" s="372"/>
      <c r="J161" s="372"/>
      <c r="K161" s="383">
        <f t="shared" si="17"/>
        <v>3</v>
      </c>
    </row>
    <row r="162" spans="1:11" s="371" customFormat="1" ht="15.75" customHeight="1" x14ac:dyDescent="0.25">
      <c r="A162" s="372">
        <v>18</v>
      </c>
      <c r="B162" s="373" t="s">
        <v>641</v>
      </c>
      <c r="C162" s="373" t="s">
        <v>658</v>
      </c>
      <c r="D162" s="372"/>
      <c r="E162" s="372">
        <v>1</v>
      </c>
      <c r="F162" s="372"/>
      <c r="G162" s="372"/>
      <c r="H162" s="372"/>
      <c r="I162" s="372"/>
      <c r="J162" s="372"/>
      <c r="K162" s="383">
        <f t="shared" si="17"/>
        <v>1</v>
      </c>
    </row>
    <row r="163" spans="1:11" s="371" customFormat="1" ht="15.75" customHeight="1" x14ac:dyDescent="0.25">
      <c r="A163" s="372">
        <v>19</v>
      </c>
      <c r="B163" s="373" t="s">
        <v>659</v>
      </c>
      <c r="C163" s="373" t="s">
        <v>660</v>
      </c>
      <c r="D163" s="372"/>
      <c r="E163" s="372">
        <v>3</v>
      </c>
      <c r="F163" s="372"/>
      <c r="G163" s="372"/>
      <c r="H163" s="372"/>
      <c r="I163" s="372"/>
      <c r="J163" s="372"/>
      <c r="K163" s="383">
        <f t="shared" si="17"/>
        <v>3</v>
      </c>
    </row>
    <row r="164" spans="1:11" s="371" customFormat="1" ht="16.5" customHeight="1" x14ac:dyDescent="0.25">
      <c r="A164" s="372">
        <v>20</v>
      </c>
      <c r="B164" s="373" t="s">
        <v>511</v>
      </c>
      <c r="C164" s="373" t="s">
        <v>512</v>
      </c>
      <c r="D164" s="372"/>
      <c r="E164" s="372"/>
      <c r="F164" s="372"/>
      <c r="G164" s="372">
        <v>1</v>
      </c>
      <c r="H164" s="372"/>
      <c r="I164" s="372"/>
      <c r="J164" s="372"/>
      <c r="K164" s="383">
        <f t="shared" si="17"/>
        <v>1</v>
      </c>
    </row>
    <row r="165" spans="1:11" ht="24" customHeight="1" x14ac:dyDescent="0.25">
      <c r="A165" s="372">
        <v>21</v>
      </c>
      <c r="B165" s="373" t="s">
        <v>661</v>
      </c>
      <c r="C165" s="373" t="s">
        <v>662</v>
      </c>
      <c r="D165" s="372"/>
      <c r="E165" s="372"/>
      <c r="F165" s="372"/>
      <c r="G165" s="372">
        <v>1</v>
      </c>
      <c r="H165" s="372"/>
      <c r="I165" s="372"/>
      <c r="J165" s="372"/>
      <c r="K165" s="383">
        <f t="shared" si="17"/>
        <v>1</v>
      </c>
    </row>
    <row r="166" spans="1:11" s="371" customFormat="1" ht="16.5" customHeight="1" x14ac:dyDescent="0.25">
      <c r="A166" s="372">
        <v>22</v>
      </c>
      <c r="B166" s="375" t="s">
        <v>663</v>
      </c>
      <c r="C166" s="375" t="s">
        <v>664</v>
      </c>
      <c r="D166" s="372"/>
      <c r="E166" s="372"/>
      <c r="F166" s="372"/>
      <c r="G166" s="372">
        <v>1</v>
      </c>
      <c r="H166" s="372"/>
      <c r="I166" s="372"/>
      <c r="J166" s="372"/>
      <c r="K166" s="383">
        <f t="shared" si="17"/>
        <v>1</v>
      </c>
    </row>
    <row r="167" spans="1:11" s="376" customFormat="1" ht="16.5" customHeight="1" x14ac:dyDescent="0.25">
      <c r="A167" s="372">
        <v>23</v>
      </c>
      <c r="B167" s="375" t="s">
        <v>476</v>
      </c>
      <c r="C167" s="375" t="s">
        <v>477</v>
      </c>
      <c r="D167" s="377"/>
      <c r="E167" s="377"/>
      <c r="F167" s="377"/>
      <c r="G167" s="377"/>
      <c r="H167" s="377"/>
      <c r="I167" s="377">
        <v>1</v>
      </c>
      <c r="J167" s="377">
        <v>1</v>
      </c>
      <c r="K167" s="383">
        <f t="shared" si="17"/>
        <v>2</v>
      </c>
    </row>
    <row r="168" spans="1:11" s="376" customFormat="1" ht="16.5" customHeight="1" x14ac:dyDescent="0.25">
      <c r="A168" s="372">
        <v>24</v>
      </c>
      <c r="B168" s="375" t="s">
        <v>641</v>
      </c>
      <c r="C168" s="375" t="s">
        <v>665</v>
      </c>
      <c r="D168" s="377"/>
      <c r="E168" s="377"/>
      <c r="F168" s="377">
        <v>1</v>
      </c>
      <c r="G168" s="377"/>
      <c r="H168" s="377"/>
      <c r="I168" s="377"/>
      <c r="J168" s="377"/>
      <c r="K168" s="383">
        <f t="shared" si="17"/>
        <v>1</v>
      </c>
    </row>
    <row r="169" spans="1:11" s="359" customFormat="1" ht="15" customHeight="1" x14ac:dyDescent="0.25">
      <c r="A169" s="372">
        <v>25</v>
      </c>
      <c r="B169" s="375" t="s">
        <v>666</v>
      </c>
      <c r="C169" s="375" t="s">
        <v>667</v>
      </c>
      <c r="D169" s="372"/>
      <c r="E169" s="372"/>
      <c r="F169" s="372">
        <v>1</v>
      </c>
      <c r="G169" s="372"/>
      <c r="H169" s="372"/>
      <c r="I169" s="372"/>
      <c r="J169" s="372"/>
      <c r="K169" s="383">
        <f t="shared" si="17"/>
        <v>1</v>
      </c>
    </row>
    <row r="170" spans="1:11" ht="22.5" customHeight="1" x14ac:dyDescent="0.25">
      <c r="A170" s="372"/>
      <c r="B170" s="382" t="s">
        <v>385</v>
      </c>
      <c r="C170" s="382"/>
      <c r="D170" s="374">
        <f t="shared" ref="D170:J170" si="18">SUM(D144:D169)</f>
        <v>7</v>
      </c>
      <c r="E170" s="374">
        <f t="shared" si="18"/>
        <v>17</v>
      </c>
      <c r="F170" s="374">
        <f t="shared" si="18"/>
        <v>11</v>
      </c>
      <c r="G170" s="374">
        <f t="shared" si="18"/>
        <v>10</v>
      </c>
      <c r="H170" s="374">
        <f t="shared" si="18"/>
        <v>0</v>
      </c>
      <c r="I170" s="374">
        <f t="shared" si="18"/>
        <v>7</v>
      </c>
      <c r="J170" s="374">
        <f t="shared" si="18"/>
        <v>2</v>
      </c>
      <c r="K170" s="374">
        <f>SUM(K144:K169)</f>
        <v>54</v>
      </c>
    </row>
    <row r="171" spans="1:11" ht="23.25" customHeight="1" x14ac:dyDescent="0.25">
      <c r="A171" s="577" t="s">
        <v>668</v>
      </c>
      <c r="B171" s="577"/>
      <c r="C171" s="577"/>
      <c r="D171" s="577"/>
      <c r="E171" s="577"/>
      <c r="F171" s="577"/>
      <c r="G171" s="577"/>
      <c r="H171" s="577"/>
      <c r="I171" s="577"/>
      <c r="J171" s="577"/>
      <c r="K171" s="577"/>
    </row>
    <row r="172" spans="1:11" s="359" customFormat="1" ht="15" customHeight="1" x14ac:dyDescent="0.25">
      <c r="A172" s="372">
        <v>1</v>
      </c>
      <c r="B172" s="375" t="s">
        <v>476</v>
      </c>
      <c r="C172" s="343" t="s">
        <v>477</v>
      </c>
      <c r="D172" s="372"/>
      <c r="E172" s="372"/>
      <c r="F172" s="372">
        <v>1</v>
      </c>
      <c r="G172" s="372"/>
      <c r="H172" s="372"/>
      <c r="I172" s="372"/>
      <c r="J172" s="372"/>
      <c r="K172" s="374">
        <f t="shared" ref="K172:K182" si="19">SUM(D172:J172)</f>
        <v>1</v>
      </c>
    </row>
    <row r="173" spans="1:11" s="371" customFormat="1" ht="15.75" customHeight="1" x14ac:dyDescent="0.25">
      <c r="A173" s="372">
        <v>2</v>
      </c>
      <c r="B173" s="341" t="s">
        <v>373</v>
      </c>
      <c r="C173" s="396" t="s">
        <v>374</v>
      </c>
      <c r="D173" s="372"/>
      <c r="E173" s="372"/>
      <c r="F173" s="372">
        <v>4</v>
      </c>
      <c r="G173" s="372"/>
      <c r="H173" s="372"/>
      <c r="I173" s="372"/>
      <c r="J173" s="372"/>
      <c r="K173" s="374">
        <f t="shared" si="19"/>
        <v>4</v>
      </c>
    </row>
    <row r="174" spans="1:11" s="371" customFormat="1" ht="16.5" customHeight="1" x14ac:dyDescent="0.25">
      <c r="A174" s="372">
        <v>3</v>
      </c>
      <c r="B174" s="375" t="s">
        <v>497</v>
      </c>
      <c r="C174" s="343" t="s">
        <v>499</v>
      </c>
      <c r="D174" s="372">
        <v>2</v>
      </c>
      <c r="E174" s="372"/>
      <c r="F174" s="372">
        <v>3</v>
      </c>
      <c r="G174" s="372"/>
      <c r="H174" s="372"/>
      <c r="I174" s="372"/>
      <c r="J174" s="372"/>
      <c r="K174" s="374">
        <f t="shared" si="19"/>
        <v>5</v>
      </c>
    </row>
    <row r="175" spans="1:11" s="371" customFormat="1" ht="16.5" customHeight="1" x14ac:dyDescent="0.25">
      <c r="A175" s="372">
        <v>4</v>
      </c>
      <c r="B175" s="375" t="s">
        <v>669</v>
      </c>
      <c r="C175" s="343" t="s">
        <v>412</v>
      </c>
      <c r="D175" s="372"/>
      <c r="E175" s="372"/>
      <c r="F175" s="372">
        <v>1</v>
      </c>
      <c r="G175" s="372"/>
      <c r="H175" s="372"/>
      <c r="I175" s="372"/>
      <c r="J175" s="372"/>
      <c r="K175" s="384">
        <f t="shared" si="19"/>
        <v>1</v>
      </c>
    </row>
    <row r="176" spans="1:11" s="397" customFormat="1" ht="21.75" customHeight="1" x14ac:dyDescent="0.25">
      <c r="A176" s="398">
        <v>5</v>
      </c>
      <c r="B176" s="399" t="s">
        <v>514</v>
      </c>
      <c r="C176" s="400" t="s">
        <v>515</v>
      </c>
      <c r="D176" s="398"/>
      <c r="E176" s="398"/>
      <c r="F176" s="398"/>
      <c r="G176" s="398"/>
      <c r="H176" s="398"/>
      <c r="I176" s="398"/>
      <c r="J176" s="398">
        <v>1</v>
      </c>
      <c r="K176" s="401">
        <f t="shared" si="19"/>
        <v>1</v>
      </c>
    </row>
    <row r="177" spans="1:11" s="371" customFormat="1" ht="21.75" customHeight="1" x14ac:dyDescent="0.25">
      <c r="A177" s="372">
        <v>6</v>
      </c>
      <c r="B177" s="373" t="s">
        <v>545</v>
      </c>
      <c r="C177" s="341" t="s">
        <v>546</v>
      </c>
      <c r="D177" s="372"/>
      <c r="E177" s="372"/>
      <c r="F177" s="372"/>
      <c r="G177" s="372"/>
      <c r="H177" s="372"/>
      <c r="I177" s="372">
        <v>2</v>
      </c>
      <c r="J177" s="372"/>
      <c r="K177" s="374">
        <f t="shared" si="19"/>
        <v>2</v>
      </c>
    </row>
    <row r="178" spans="1:11" s="371" customFormat="1" ht="12" customHeight="1" x14ac:dyDescent="0.25">
      <c r="A178" s="372">
        <v>7</v>
      </c>
      <c r="B178" s="375" t="s">
        <v>670</v>
      </c>
      <c r="C178" s="343" t="s">
        <v>671</v>
      </c>
      <c r="D178" s="372"/>
      <c r="E178" s="372">
        <v>1</v>
      </c>
      <c r="F178" s="372"/>
      <c r="G178" s="372"/>
      <c r="H178" s="372"/>
      <c r="I178" s="372"/>
      <c r="J178" s="372"/>
      <c r="K178" s="374">
        <f t="shared" si="19"/>
        <v>1</v>
      </c>
    </row>
    <row r="179" spans="1:11" s="371" customFormat="1" ht="15" customHeight="1" x14ac:dyDescent="0.25">
      <c r="A179" s="372">
        <v>8</v>
      </c>
      <c r="B179" s="375" t="s">
        <v>672</v>
      </c>
      <c r="C179" s="343" t="s">
        <v>673</v>
      </c>
      <c r="D179" s="372"/>
      <c r="E179" s="372">
        <v>1</v>
      </c>
      <c r="F179" s="372"/>
      <c r="G179" s="372"/>
      <c r="H179" s="372"/>
      <c r="I179" s="372">
        <v>1</v>
      </c>
      <c r="J179" s="372"/>
      <c r="K179" s="374">
        <f t="shared" si="19"/>
        <v>2</v>
      </c>
    </row>
    <row r="180" spans="1:11" s="371" customFormat="1" ht="14.25" customHeight="1" x14ac:dyDescent="0.25">
      <c r="A180" s="372">
        <v>9</v>
      </c>
      <c r="B180" s="373" t="s">
        <v>674</v>
      </c>
      <c r="C180" s="341" t="s">
        <v>675</v>
      </c>
      <c r="D180" s="372"/>
      <c r="E180" s="372">
        <v>1</v>
      </c>
      <c r="F180" s="372"/>
      <c r="G180" s="372"/>
      <c r="H180" s="372"/>
      <c r="I180" s="372"/>
      <c r="J180" s="372"/>
      <c r="K180" s="374">
        <f t="shared" si="19"/>
        <v>1</v>
      </c>
    </row>
    <row r="181" spans="1:11" s="371" customFormat="1" ht="12" customHeight="1" x14ac:dyDescent="0.25">
      <c r="A181" s="372">
        <v>10</v>
      </c>
      <c r="B181" s="375" t="s">
        <v>676</v>
      </c>
      <c r="C181" s="343" t="s">
        <v>677</v>
      </c>
      <c r="D181" s="372"/>
      <c r="E181" s="372"/>
      <c r="F181" s="372">
        <v>2</v>
      </c>
      <c r="G181" s="372"/>
      <c r="H181" s="372"/>
      <c r="I181" s="372"/>
      <c r="J181" s="372"/>
      <c r="K181" s="374">
        <f t="shared" si="19"/>
        <v>2</v>
      </c>
    </row>
    <row r="182" spans="1:11" s="371" customFormat="1" ht="21.75" customHeight="1" x14ac:dyDescent="0.25">
      <c r="A182" s="372">
        <v>11</v>
      </c>
      <c r="B182" s="375" t="s">
        <v>678</v>
      </c>
      <c r="C182" s="343" t="s">
        <v>568</v>
      </c>
      <c r="D182" s="372"/>
      <c r="E182" s="372"/>
      <c r="F182" s="372">
        <v>2</v>
      </c>
      <c r="G182" s="372"/>
      <c r="H182" s="372"/>
      <c r="I182" s="372"/>
      <c r="J182" s="372"/>
      <c r="K182" s="374">
        <f t="shared" si="19"/>
        <v>2</v>
      </c>
    </row>
    <row r="183" spans="1:11" ht="16.5" customHeight="1" x14ac:dyDescent="0.25">
      <c r="A183" s="372"/>
      <c r="B183" s="382" t="s">
        <v>385</v>
      </c>
      <c r="C183" s="382"/>
      <c r="D183" s="374">
        <f t="shared" ref="D183:K183" si="20">SUM(D172:D182)</f>
        <v>2</v>
      </c>
      <c r="E183" s="374">
        <f t="shared" si="20"/>
        <v>3</v>
      </c>
      <c r="F183" s="374">
        <f t="shared" si="20"/>
        <v>13</v>
      </c>
      <c r="G183" s="374">
        <f t="shared" si="20"/>
        <v>0</v>
      </c>
      <c r="H183" s="374">
        <f t="shared" si="20"/>
        <v>0</v>
      </c>
      <c r="I183" s="374">
        <f t="shared" si="20"/>
        <v>3</v>
      </c>
      <c r="J183" s="374">
        <f t="shared" si="20"/>
        <v>1</v>
      </c>
      <c r="K183" s="374">
        <f t="shared" si="20"/>
        <v>22</v>
      </c>
    </row>
    <row r="184" spans="1:11" ht="24.45" customHeight="1" x14ac:dyDescent="0.25">
      <c r="A184" s="578" t="s">
        <v>679</v>
      </c>
      <c r="B184" s="578"/>
      <c r="C184" s="578"/>
      <c r="D184" s="578"/>
      <c r="E184" s="578"/>
      <c r="F184" s="578"/>
      <c r="G184" s="578"/>
      <c r="H184" s="578"/>
      <c r="I184" s="578"/>
      <c r="J184" s="578"/>
      <c r="K184" s="578"/>
    </row>
    <row r="185" spans="1:11" ht="16.5" customHeight="1" x14ac:dyDescent="0.25">
      <c r="A185" s="372">
        <v>1</v>
      </c>
      <c r="B185" s="375" t="s">
        <v>680</v>
      </c>
      <c r="C185" s="343" t="s">
        <v>681</v>
      </c>
      <c r="D185" s="402"/>
      <c r="E185" s="402">
        <v>2</v>
      </c>
      <c r="F185" s="402">
        <v>2</v>
      </c>
      <c r="G185" s="402"/>
      <c r="H185" s="402"/>
      <c r="I185" s="402"/>
      <c r="J185" s="402"/>
      <c r="K185" s="374">
        <f t="shared" ref="K185:K190" si="21">SUM(D185:J185)</f>
        <v>4</v>
      </c>
    </row>
    <row r="186" spans="1:11" ht="16.5" customHeight="1" x14ac:dyDescent="0.25">
      <c r="A186" s="372">
        <v>2</v>
      </c>
      <c r="B186" s="343" t="s">
        <v>493</v>
      </c>
      <c r="C186" s="343" t="s">
        <v>494</v>
      </c>
      <c r="D186" s="402"/>
      <c r="E186" s="402"/>
      <c r="F186" s="402">
        <v>1</v>
      </c>
      <c r="G186" s="402"/>
      <c r="H186" s="402"/>
      <c r="I186" s="402"/>
      <c r="J186" s="402"/>
      <c r="K186" s="374">
        <f t="shared" si="21"/>
        <v>1</v>
      </c>
    </row>
    <row r="187" spans="1:11" ht="24" customHeight="1" x14ac:dyDescent="0.25">
      <c r="A187" s="372">
        <v>3</v>
      </c>
      <c r="B187" s="373" t="s">
        <v>509</v>
      </c>
      <c r="C187" s="341" t="s">
        <v>510</v>
      </c>
      <c r="D187" s="402"/>
      <c r="E187" s="402"/>
      <c r="F187" s="402">
        <v>1</v>
      </c>
      <c r="G187" s="402"/>
      <c r="H187" s="402"/>
      <c r="I187" s="402"/>
      <c r="J187" s="402"/>
      <c r="K187" s="374">
        <f t="shared" si="21"/>
        <v>1</v>
      </c>
    </row>
    <row r="188" spans="1:11" ht="16.5" customHeight="1" x14ac:dyDescent="0.25">
      <c r="A188" s="372">
        <v>4</v>
      </c>
      <c r="B188" s="375" t="s">
        <v>682</v>
      </c>
      <c r="C188" s="343" t="s">
        <v>501</v>
      </c>
      <c r="D188" s="402"/>
      <c r="E188" s="402"/>
      <c r="F188" s="402">
        <v>1</v>
      </c>
      <c r="G188" s="402"/>
      <c r="H188" s="402"/>
      <c r="I188" s="402"/>
      <c r="J188" s="402"/>
      <c r="K188" s="374">
        <f t="shared" si="21"/>
        <v>1</v>
      </c>
    </row>
    <row r="189" spans="1:11" ht="16.5" customHeight="1" x14ac:dyDescent="0.25">
      <c r="A189" s="372">
        <v>5</v>
      </c>
      <c r="B189" s="375" t="s">
        <v>683</v>
      </c>
      <c r="C189" s="343" t="s">
        <v>684</v>
      </c>
      <c r="D189" s="402"/>
      <c r="E189" s="402"/>
      <c r="F189" s="402"/>
      <c r="G189" s="402">
        <v>1</v>
      </c>
      <c r="H189" s="402"/>
      <c r="I189" s="402"/>
      <c r="J189" s="402"/>
      <c r="K189" s="374">
        <f t="shared" si="21"/>
        <v>1</v>
      </c>
    </row>
    <row r="190" spans="1:11" ht="16.5" customHeight="1" x14ac:dyDescent="0.25">
      <c r="A190" s="372">
        <v>6</v>
      </c>
      <c r="B190" s="375" t="s">
        <v>685</v>
      </c>
      <c r="C190" s="343" t="s">
        <v>686</v>
      </c>
      <c r="D190" s="402"/>
      <c r="E190" s="402">
        <v>1</v>
      </c>
      <c r="F190" s="402">
        <v>3</v>
      </c>
      <c r="G190" s="402"/>
      <c r="H190" s="402"/>
      <c r="I190" s="402"/>
      <c r="J190" s="402"/>
      <c r="K190" s="374">
        <f t="shared" si="21"/>
        <v>4</v>
      </c>
    </row>
    <row r="191" spans="1:11" ht="12.75" customHeight="1" x14ac:dyDescent="0.25">
      <c r="A191" s="403"/>
      <c r="B191" s="404" t="s">
        <v>385</v>
      </c>
      <c r="C191" s="404"/>
      <c r="D191" s="405">
        <f t="shared" ref="D191:K191" si="22">SUM(D185:D190)</f>
        <v>0</v>
      </c>
      <c r="E191" s="405">
        <f t="shared" si="22"/>
        <v>3</v>
      </c>
      <c r="F191" s="405">
        <f t="shared" si="22"/>
        <v>8</v>
      </c>
      <c r="G191" s="405">
        <f t="shared" si="22"/>
        <v>1</v>
      </c>
      <c r="H191" s="405">
        <f t="shared" si="22"/>
        <v>0</v>
      </c>
      <c r="I191" s="405">
        <f t="shared" si="22"/>
        <v>0</v>
      </c>
      <c r="J191" s="405">
        <f t="shared" si="22"/>
        <v>0</v>
      </c>
      <c r="K191" s="406">
        <f t="shared" si="22"/>
        <v>12</v>
      </c>
    </row>
    <row r="192" spans="1:11" ht="26.25" customHeight="1" x14ac:dyDescent="0.25">
      <c r="A192" s="370"/>
      <c r="B192" s="407" t="s">
        <v>687</v>
      </c>
      <c r="C192" s="407"/>
      <c r="D192" s="383">
        <f t="shared" ref="D192:K192" si="23">D19+D32+D58+D69+D87+D120+D142+D170+D183+D191+D95</f>
        <v>37</v>
      </c>
      <c r="E192" s="383">
        <f t="shared" si="23"/>
        <v>95</v>
      </c>
      <c r="F192" s="408">
        <f t="shared" si="23"/>
        <v>146</v>
      </c>
      <c r="G192" s="408">
        <f t="shared" si="23"/>
        <v>58</v>
      </c>
      <c r="H192" s="408">
        <f t="shared" si="23"/>
        <v>15</v>
      </c>
      <c r="I192" s="408">
        <f t="shared" si="23"/>
        <v>50</v>
      </c>
      <c r="J192" s="408">
        <f t="shared" si="23"/>
        <v>33</v>
      </c>
      <c r="K192" s="383">
        <f t="shared" si="23"/>
        <v>434</v>
      </c>
    </row>
  </sheetData>
  <mergeCells count="15">
    <mergeCell ref="A96:K96"/>
    <mergeCell ref="A121:K121"/>
    <mergeCell ref="A143:K143"/>
    <mergeCell ref="A171:K171"/>
    <mergeCell ref="A184:K184"/>
    <mergeCell ref="A20:K20"/>
    <mergeCell ref="A33:K33"/>
    <mergeCell ref="A59:K59"/>
    <mergeCell ref="A70:K70"/>
    <mergeCell ref="A88:K88"/>
    <mergeCell ref="A1:K1"/>
    <mergeCell ref="B2:B3"/>
    <mergeCell ref="D2:J2"/>
    <mergeCell ref="K2:K3"/>
    <mergeCell ref="A4:K4"/>
  </mergeCells>
  <pageMargins left="0.39375000000000004" right="0.39375000000000004" top="0.39375000000000004" bottom="0.39375000000000004" header="0.51180599999999998" footer="0.51180599999999998"/>
  <pageSetup paperSize="9" scale="92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201"/>
  <sheetViews>
    <sheetView workbookViewId="0">
      <pane ySplit="3" topLeftCell="A4" activePane="bottomLeft" state="frozen"/>
      <selection pane="bottomLeft"/>
    </sheetView>
  </sheetViews>
  <sheetFormatPr defaultColWidth="9.109375" defaultRowHeight="12.75" customHeight="1" x14ac:dyDescent="0.25"/>
  <cols>
    <col min="1" max="1" width="5.44140625" style="7" customWidth="1"/>
    <col min="2" max="2" width="30" style="7" customWidth="1"/>
    <col min="3" max="3" width="26.88671875" style="7" customWidth="1"/>
    <col min="4" max="4" width="5.88671875" style="331" customWidth="1"/>
    <col min="5" max="5" width="6.5546875" style="7" customWidth="1"/>
    <col min="6" max="6" width="5.6640625" style="7" customWidth="1"/>
    <col min="7" max="7" width="6" style="7" customWidth="1"/>
    <col min="8" max="8" width="4.6640625" style="7" customWidth="1"/>
    <col min="9" max="10" width="4.88671875" style="7" customWidth="1"/>
    <col min="11" max="11" width="6.88671875" style="409" customWidth="1"/>
    <col min="12" max="258" width="9.109375" style="8" customWidth="1"/>
  </cols>
  <sheetData>
    <row r="1" spans="1:11" s="367" customFormat="1" ht="44.25" customHeight="1" x14ac:dyDescent="0.3">
      <c r="A1" s="579" t="s">
        <v>351</v>
      </c>
      <c r="B1" s="579"/>
      <c r="C1" s="579"/>
      <c r="D1" s="579"/>
      <c r="E1" s="579"/>
      <c r="F1" s="579"/>
      <c r="G1" s="579"/>
      <c r="H1" s="579"/>
      <c r="I1" s="579"/>
      <c r="J1" s="579"/>
      <c r="K1" s="580"/>
    </row>
    <row r="2" spans="1:11" ht="21" customHeight="1" x14ac:dyDescent="0.25">
      <c r="A2" s="357" t="s">
        <v>352</v>
      </c>
      <c r="B2" s="581" t="s">
        <v>353</v>
      </c>
      <c r="C2" s="357"/>
      <c r="D2" s="581" t="s">
        <v>5</v>
      </c>
      <c r="E2" s="581"/>
      <c r="F2" s="581"/>
      <c r="G2" s="581"/>
      <c r="H2" s="581"/>
      <c r="I2" s="581"/>
      <c r="J2" s="581"/>
      <c r="K2" s="582" t="s">
        <v>355</v>
      </c>
    </row>
    <row r="3" spans="1:11" ht="30" customHeight="1" x14ac:dyDescent="0.25">
      <c r="A3" s="357" t="s">
        <v>356</v>
      </c>
      <c r="B3" s="581"/>
      <c r="C3" s="357"/>
      <c r="D3" s="357">
        <v>1</v>
      </c>
      <c r="E3" s="357">
        <v>2</v>
      </c>
      <c r="F3" s="357">
        <v>3</v>
      </c>
      <c r="G3" s="357">
        <v>4</v>
      </c>
      <c r="H3" s="357" t="s">
        <v>357</v>
      </c>
      <c r="I3" s="410" t="s">
        <v>7</v>
      </c>
      <c r="J3" s="410" t="s">
        <v>8</v>
      </c>
      <c r="K3" s="582"/>
    </row>
    <row r="4" spans="1:11" ht="36.75" customHeight="1" x14ac:dyDescent="0.25">
      <c r="A4" s="559" t="s">
        <v>688</v>
      </c>
      <c r="B4" s="559"/>
      <c r="C4" s="559"/>
      <c r="D4" s="559"/>
      <c r="E4" s="559"/>
      <c r="F4" s="559"/>
      <c r="G4" s="559"/>
      <c r="H4" s="559"/>
      <c r="I4" s="559"/>
      <c r="J4" s="559"/>
      <c r="K4" s="583"/>
    </row>
    <row r="5" spans="1:11" ht="42" customHeight="1" x14ac:dyDescent="0.35">
      <c r="A5" s="339">
        <v>1</v>
      </c>
      <c r="B5" s="344" t="s">
        <v>689</v>
      </c>
      <c r="C5" s="340" t="s">
        <v>690</v>
      </c>
      <c r="D5" s="339"/>
      <c r="E5" s="339">
        <v>1</v>
      </c>
      <c r="F5" s="339"/>
      <c r="G5" s="339"/>
      <c r="H5" s="339"/>
      <c r="I5" s="339"/>
      <c r="J5" s="339"/>
      <c r="K5" s="411">
        <f t="shared" ref="K5:K9" si="0">SUM(D5:J5)</f>
        <v>1</v>
      </c>
    </row>
    <row r="6" spans="1:11" ht="35.25" customHeight="1" x14ac:dyDescent="0.35">
      <c r="A6" s="339">
        <v>2</v>
      </c>
      <c r="B6" s="344" t="s">
        <v>691</v>
      </c>
      <c r="C6" s="340" t="s">
        <v>692</v>
      </c>
      <c r="D6" s="339">
        <v>1</v>
      </c>
      <c r="E6" s="339"/>
      <c r="F6" s="339"/>
      <c r="G6" s="339"/>
      <c r="H6" s="339"/>
      <c r="I6" s="339"/>
      <c r="J6" s="339"/>
      <c r="K6" s="411">
        <f t="shared" si="0"/>
        <v>1</v>
      </c>
    </row>
    <row r="7" spans="1:11" ht="42" customHeight="1" x14ac:dyDescent="0.35">
      <c r="A7" s="339">
        <v>3</v>
      </c>
      <c r="B7" s="344" t="s">
        <v>693</v>
      </c>
      <c r="C7" s="340" t="s">
        <v>694</v>
      </c>
      <c r="D7" s="339">
        <v>1</v>
      </c>
      <c r="E7" s="339"/>
      <c r="F7" s="339"/>
      <c r="G7" s="339"/>
      <c r="H7" s="339"/>
      <c r="I7" s="339"/>
      <c r="J7" s="339"/>
      <c r="K7" s="411">
        <f t="shared" si="0"/>
        <v>1</v>
      </c>
    </row>
    <row r="8" spans="1:11" ht="34.5" customHeight="1" x14ac:dyDescent="0.35">
      <c r="A8" s="339">
        <v>4</v>
      </c>
      <c r="B8" s="340" t="s">
        <v>695</v>
      </c>
      <c r="C8" s="340" t="s">
        <v>696</v>
      </c>
      <c r="D8" s="339">
        <v>1</v>
      </c>
      <c r="E8" s="339"/>
      <c r="F8" s="339"/>
      <c r="G8" s="339"/>
      <c r="H8" s="339"/>
      <c r="I8" s="339"/>
      <c r="J8" s="339"/>
      <c r="K8" s="411">
        <f t="shared" si="0"/>
        <v>1</v>
      </c>
    </row>
    <row r="9" spans="1:11" ht="19.5" customHeight="1" x14ac:dyDescent="0.35">
      <c r="A9" s="339">
        <v>5</v>
      </c>
      <c r="B9" s="340" t="s">
        <v>697</v>
      </c>
      <c r="C9" s="340" t="s">
        <v>698</v>
      </c>
      <c r="D9" s="339">
        <v>1</v>
      </c>
      <c r="E9" s="339"/>
      <c r="F9" s="339"/>
      <c r="G9" s="339"/>
      <c r="H9" s="339"/>
      <c r="I9" s="339"/>
      <c r="J9" s="339"/>
      <c r="K9" s="411">
        <f t="shared" si="0"/>
        <v>1</v>
      </c>
    </row>
    <row r="10" spans="1:11" ht="19.5" customHeight="1" x14ac:dyDescent="0.35">
      <c r="A10" s="339">
        <v>6</v>
      </c>
      <c r="B10" s="340" t="s">
        <v>526</v>
      </c>
      <c r="C10" s="340" t="s">
        <v>699</v>
      </c>
      <c r="D10" s="339">
        <v>1</v>
      </c>
      <c r="E10" s="339"/>
      <c r="F10" s="339"/>
      <c r="G10" s="339"/>
      <c r="H10" s="339"/>
      <c r="I10" s="339"/>
      <c r="J10" s="339"/>
      <c r="K10" s="411">
        <f t="shared" ref="K10:K35" si="1">SUM(D10:J10)</f>
        <v>1</v>
      </c>
    </row>
    <row r="11" spans="1:11" ht="21.75" customHeight="1" x14ac:dyDescent="0.35">
      <c r="A11" s="339">
        <v>7</v>
      </c>
      <c r="B11" s="340" t="s">
        <v>700</v>
      </c>
      <c r="C11" s="340" t="s">
        <v>701</v>
      </c>
      <c r="D11" s="339">
        <v>1</v>
      </c>
      <c r="E11" s="339"/>
      <c r="F11" s="339"/>
      <c r="G11" s="339"/>
      <c r="H11" s="339"/>
      <c r="I11" s="339"/>
      <c r="J11" s="339"/>
      <c r="K11" s="411">
        <f t="shared" si="1"/>
        <v>1</v>
      </c>
    </row>
    <row r="12" spans="1:11" ht="19.5" customHeight="1" x14ac:dyDescent="0.35">
      <c r="A12" s="339">
        <v>8</v>
      </c>
      <c r="B12" s="340" t="s">
        <v>685</v>
      </c>
      <c r="C12" s="340" t="s">
        <v>702</v>
      </c>
      <c r="D12" s="339">
        <v>1</v>
      </c>
      <c r="E12" s="339"/>
      <c r="F12" s="339"/>
      <c r="G12" s="339"/>
      <c r="H12" s="339"/>
      <c r="I12" s="339"/>
      <c r="J12" s="339"/>
      <c r="K12" s="411">
        <f t="shared" si="1"/>
        <v>1</v>
      </c>
    </row>
    <row r="13" spans="1:11" ht="20.25" customHeight="1" x14ac:dyDescent="0.35">
      <c r="A13" s="339">
        <v>9</v>
      </c>
      <c r="B13" s="340" t="s">
        <v>703</v>
      </c>
      <c r="C13" s="340" t="s">
        <v>704</v>
      </c>
      <c r="D13" s="339">
        <v>1</v>
      </c>
      <c r="E13" s="339"/>
      <c r="F13" s="339"/>
      <c r="G13" s="339"/>
      <c r="H13" s="339"/>
      <c r="I13" s="339"/>
      <c r="J13" s="339"/>
      <c r="K13" s="411">
        <f t="shared" si="1"/>
        <v>1</v>
      </c>
    </row>
    <row r="14" spans="1:11" ht="23.25" customHeight="1" x14ac:dyDescent="0.35">
      <c r="A14" s="339">
        <v>10</v>
      </c>
      <c r="B14" s="344" t="s">
        <v>705</v>
      </c>
      <c r="C14" s="344" t="s">
        <v>706</v>
      </c>
      <c r="D14" s="339">
        <v>1</v>
      </c>
      <c r="E14" s="339"/>
      <c r="F14" s="339"/>
      <c r="G14" s="339"/>
      <c r="H14" s="339"/>
      <c r="I14" s="339"/>
      <c r="J14" s="339"/>
      <c r="K14" s="411">
        <f t="shared" si="1"/>
        <v>1</v>
      </c>
    </row>
    <row r="15" spans="1:11" ht="42" customHeight="1" x14ac:dyDescent="0.35">
      <c r="A15" s="339">
        <v>11</v>
      </c>
      <c r="B15" s="344" t="s">
        <v>689</v>
      </c>
      <c r="C15" s="340" t="s">
        <v>707</v>
      </c>
      <c r="D15" s="339"/>
      <c r="E15" s="339">
        <v>1</v>
      </c>
      <c r="F15" s="339"/>
      <c r="G15" s="339"/>
      <c r="H15" s="339"/>
      <c r="I15" s="339"/>
      <c r="J15" s="339"/>
      <c r="K15" s="411">
        <f t="shared" si="1"/>
        <v>1</v>
      </c>
    </row>
    <row r="16" spans="1:11" ht="20.25" customHeight="1" x14ac:dyDescent="0.35">
      <c r="A16" s="339">
        <v>12</v>
      </c>
      <c r="B16" s="344" t="s">
        <v>708</v>
      </c>
      <c r="C16" s="340" t="s">
        <v>709</v>
      </c>
      <c r="D16" s="339"/>
      <c r="E16" s="339">
        <v>1</v>
      </c>
      <c r="F16" s="339"/>
      <c r="G16" s="339"/>
      <c r="H16" s="339"/>
      <c r="I16" s="339"/>
      <c r="J16" s="339"/>
      <c r="K16" s="411">
        <f t="shared" si="1"/>
        <v>1</v>
      </c>
    </row>
    <row r="17" spans="1:11" ht="24.75" customHeight="1" x14ac:dyDescent="0.35">
      <c r="A17" s="339">
        <v>13</v>
      </c>
      <c r="B17" s="344" t="s">
        <v>708</v>
      </c>
      <c r="C17" s="340" t="s">
        <v>710</v>
      </c>
      <c r="D17" s="339"/>
      <c r="E17" s="339">
        <v>1</v>
      </c>
      <c r="F17" s="339"/>
      <c r="G17" s="339"/>
      <c r="H17" s="339"/>
      <c r="I17" s="339"/>
      <c r="J17" s="339"/>
      <c r="K17" s="411">
        <f t="shared" si="1"/>
        <v>1</v>
      </c>
    </row>
    <row r="18" spans="1:11" ht="21.75" customHeight="1" x14ac:dyDescent="0.35">
      <c r="A18" s="339">
        <v>14</v>
      </c>
      <c r="B18" s="344" t="s">
        <v>711</v>
      </c>
      <c r="C18" s="340" t="s">
        <v>712</v>
      </c>
      <c r="D18" s="339">
        <v>1</v>
      </c>
      <c r="E18" s="339"/>
      <c r="F18" s="339"/>
      <c r="G18" s="339"/>
      <c r="H18" s="339"/>
      <c r="I18" s="339"/>
      <c r="J18" s="339"/>
      <c r="K18" s="411">
        <f t="shared" si="1"/>
        <v>1</v>
      </c>
    </row>
    <row r="19" spans="1:11" ht="20.25" customHeight="1" x14ac:dyDescent="0.35">
      <c r="A19" s="339">
        <v>15</v>
      </c>
      <c r="B19" s="344" t="s">
        <v>713</v>
      </c>
      <c r="C19" s="340" t="s">
        <v>714</v>
      </c>
      <c r="D19" s="339">
        <v>1</v>
      </c>
      <c r="E19" s="339"/>
      <c r="F19" s="339"/>
      <c r="G19" s="339"/>
      <c r="H19" s="339"/>
      <c r="I19" s="339"/>
      <c r="J19" s="339"/>
      <c r="K19" s="411">
        <f t="shared" si="1"/>
        <v>1</v>
      </c>
    </row>
    <row r="20" spans="1:11" ht="21" customHeight="1" x14ac:dyDescent="0.35">
      <c r="A20" s="339">
        <v>16</v>
      </c>
      <c r="B20" s="344" t="s">
        <v>715</v>
      </c>
      <c r="C20" s="340" t="s">
        <v>716</v>
      </c>
      <c r="D20" s="339"/>
      <c r="E20" s="339">
        <v>1</v>
      </c>
      <c r="F20" s="339"/>
      <c r="G20" s="339"/>
      <c r="H20" s="339"/>
      <c r="I20" s="339"/>
      <c r="J20" s="339"/>
      <c r="K20" s="411">
        <f t="shared" si="1"/>
        <v>1</v>
      </c>
    </row>
    <row r="21" spans="1:11" ht="15" customHeight="1" x14ac:dyDescent="0.35">
      <c r="A21" s="339">
        <v>17</v>
      </c>
      <c r="B21" s="340" t="s">
        <v>134</v>
      </c>
      <c r="C21" s="340" t="s">
        <v>686</v>
      </c>
      <c r="D21" s="339">
        <v>2</v>
      </c>
      <c r="E21" s="339"/>
      <c r="F21" s="339">
        <v>1</v>
      </c>
      <c r="G21" s="339">
        <v>5</v>
      </c>
      <c r="H21" s="339"/>
      <c r="I21" s="339"/>
      <c r="J21" s="339"/>
      <c r="K21" s="411">
        <f t="shared" si="1"/>
        <v>8</v>
      </c>
    </row>
    <row r="22" spans="1:11" ht="15" customHeight="1" x14ac:dyDescent="0.35">
      <c r="A22" s="339">
        <v>18</v>
      </c>
      <c r="B22" s="340" t="s">
        <v>373</v>
      </c>
      <c r="C22" s="340" t="s">
        <v>374</v>
      </c>
      <c r="D22" s="339">
        <v>4</v>
      </c>
      <c r="E22" s="339">
        <v>2</v>
      </c>
      <c r="F22" s="339">
        <v>2</v>
      </c>
      <c r="G22" s="339">
        <v>3</v>
      </c>
      <c r="H22" s="339"/>
      <c r="I22" s="339">
        <v>3</v>
      </c>
      <c r="J22" s="339"/>
      <c r="K22" s="411">
        <f t="shared" si="1"/>
        <v>14</v>
      </c>
    </row>
    <row r="23" spans="1:11" ht="15" customHeight="1" x14ac:dyDescent="0.35">
      <c r="A23" s="339">
        <v>19</v>
      </c>
      <c r="B23" s="344" t="s">
        <v>497</v>
      </c>
      <c r="C23" s="344" t="s">
        <v>499</v>
      </c>
      <c r="D23" s="339"/>
      <c r="E23" s="339"/>
      <c r="F23" s="339"/>
      <c r="G23" s="339">
        <v>3</v>
      </c>
      <c r="H23" s="339"/>
      <c r="I23" s="339"/>
      <c r="J23" s="339"/>
      <c r="K23" s="411">
        <f t="shared" si="1"/>
        <v>3</v>
      </c>
    </row>
    <row r="24" spans="1:11" ht="29.25" customHeight="1" x14ac:dyDescent="0.35">
      <c r="A24" s="339">
        <v>20</v>
      </c>
      <c r="B24" s="344" t="s">
        <v>426</v>
      </c>
      <c r="C24" s="344" t="s">
        <v>717</v>
      </c>
      <c r="D24" s="339"/>
      <c r="E24" s="339"/>
      <c r="F24" s="339"/>
      <c r="G24" s="339"/>
      <c r="H24" s="339"/>
      <c r="I24" s="339">
        <v>1</v>
      </c>
      <c r="J24" s="339"/>
      <c r="K24" s="411">
        <f t="shared" si="1"/>
        <v>1</v>
      </c>
    </row>
    <row r="25" spans="1:11" ht="19.5" customHeight="1" x14ac:dyDescent="0.35">
      <c r="A25" s="339">
        <v>21</v>
      </c>
      <c r="B25" s="344" t="s">
        <v>516</v>
      </c>
      <c r="C25" s="344" t="s">
        <v>517</v>
      </c>
      <c r="D25" s="339"/>
      <c r="E25" s="339"/>
      <c r="F25" s="339"/>
      <c r="G25" s="339">
        <v>2</v>
      </c>
      <c r="H25" s="339"/>
      <c r="I25" s="339"/>
      <c r="J25" s="339"/>
      <c r="K25" s="411">
        <f t="shared" si="1"/>
        <v>2</v>
      </c>
    </row>
    <row r="26" spans="1:11" ht="19.5" customHeight="1" x14ac:dyDescent="0.35">
      <c r="A26" s="339">
        <v>22</v>
      </c>
      <c r="B26" s="344" t="s">
        <v>493</v>
      </c>
      <c r="C26" s="344" t="s">
        <v>494</v>
      </c>
      <c r="D26" s="339"/>
      <c r="E26" s="339"/>
      <c r="F26" s="339"/>
      <c r="G26" s="339"/>
      <c r="H26" s="339"/>
      <c r="I26" s="339">
        <v>3</v>
      </c>
      <c r="J26" s="339">
        <v>1</v>
      </c>
      <c r="K26" s="411">
        <f t="shared" si="1"/>
        <v>4</v>
      </c>
    </row>
    <row r="27" spans="1:11" ht="36" customHeight="1" x14ac:dyDescent="0.35">
      <c r="A27" s="339">
        <v>23</v>
      </c>
      <c r="B27" s="344" t="s">
        <v>461</v>
      </c>
      <c r="C27" s="344" t="s">
        <v>462</v>
      </c>
      <c r="D27" s="352">
        <v>25</v>
      </c>
      <c r="E27" s="352">
        <v>4</v>
      </c>
      <c r="F27" s="352">
        <v>3</v>
      </c>
      <c r="G27" s="352">
        <v>4</v>
      </c>
      <c r="H27" s="352"/>
      <c r="I27" s="352">
        <v>2</v>
      </c>
      <c r="J27" s="352"/>
      <c r="K27" s="411">
        <f t="shared" si="1"/>
        <v>38</v>
      </c>
    </row>
    <row r="28" spans="1:11" ht="23.25" customHeight="1" x14ac:dyDescent="0.35">
      <c r="A28" s="339">
        <v>24</v>
      </c>
      <c r="B28" s="344" t="s">
        <v>685</v>
      </c>
      <c r="C28" s="344" t="s">
        <v>718</v>
      </c>
      <c r="D28" s="352"/>
      <c r="E28" s="352"/>
      <c r="F28" s="352">
        <v>1</v>
      </c>
      <c r="G28" s="352"/>
      <c r="H28" s="352"/>
      <c r="I28" s="352"/>
      <c r="J28" s="352"/>
      <c r="K28" s="411">
        <f t="shared" si="1"/>
        <v>1</v>
      </c>
    </row>
    <row r="29" spans="1:11" ht="19.5" customHeight="1" x14ac:dyDescent="0.35">
      <c r="A29" s="339">
        <v>25</v>
      </c>
      <c r="B29" s="344" t="s">
        <v>719</v>
      </c>
      <c r="C29" s="344" t="s">
        <v>720</v>
      </c>
      <c r="D29" s="352"/>
      <c r="E29" s="352"/>
      <c r="F29" s="352">
        <v>1</v>
      </c>
      <c r="G29" s="352"/>
      <c r="H29" s="352"/>
      <c r="I29" s="352"/>
      <c r="J29" s="352"/>
      <c r="K29" s="411">
        <f t="shared" si="1"/>
        <v>1</v>
      </c>
    </row>
    <row r="30" spans="1:11" ht="20.25" customHeight="1" x14ac:dyDescent="0.35">
      <c r="A30" s="339">
        <v>26</v>
      </c>
      <c r="B30" s="344" t="s">
        <v>721</v>
      </c>
      <c r="C30" s="344" t="s">
        <v>722</v>
      </c>
      <c r="D30" s="352"/>
      <c r="E30" s="352"/>
      <c r="F30" s="352">
        <v>1</v>
      </c>
      <c r="G30" s="352"/>
      <c r="H30" s="352"/>
      <c r="I30" s="352"/>
      <c r="J30" s="352"/>
      <c r="K30" s="411">
        <f t="shared" si="1"/>
        <v>1</v>
      </c>
    </row>
    <row r="31" spans="1:11" ht="23.25" customHeight="1" x14ac:dyDescent="0.35">
      <c r="A31" s="339">
        <v>27</v>
      </c>
      <c r="B31" s="344" t="s">
        <v>711</v>
      </c>
      <c r="C31" s="344" t="s">
        <v>723</v>
      </c>
      <c r="D31" s="352"/>
      <c r="E31" s="352"/>
      <c r="F31" s="352">
        <v>1</v>
      </c>
      <c r="G31" s="352"/>
      <c r="H31" s="352"/>
      <c r="I31" s="352"/>
      <c r="J31" s="352"/>
      <c r="K31" s="411">
        <f t="shared" si="1"/>
        <v>1</v>
      </c>
    </row>
    <row r="32" spans="1:11" ht="23.25" customHeight="1" x14ac:dyDescent="0.35">
      <c r="A32" s="339">
        <v>28</v>
      </c>
      <c r="B32" s="344" t="s">
        <v>497</v>
      </c>
      <c r="C32" s="344" t="s">
        <v>724</v>
      </c>
      <c r="D32" s="339"/>
      <c r="E32" s="339"/>
      <c r="F32" s="339">
        <v>1</v>
      </c>
      <c r="G32" s="339"/>
      <c r="H32" s="339"/>
      <c r="I32" s="339"/>
      <c r="J32" s="339"/>
      <c r="K32" s="411">
        <f t="shared" si="1"/>
        <v>1</v>
      </c>
    </row>
    <row r="33" spans="1:11" ht="23.25" customHeight="1" x14ac:dyDescent="0.35">
      <c r="A33" s="339">
        <v>29</v>
      </c>
      <c r="B33" s="344" t="s">
        <v>497</v>
      </c>
      <c r="C33" s="344" t="s">
        <v>725</v>
      </c>
      <c r="D33" s="339"/>
      <c r="E33" s="339"/>
      <c r="F33" s="339">
        <v>1</v>
      </c>
      <c r="G33" s="339"/>
      <c r="H33" s="339"/>
      <c r="I33" s="339"/>
      <c r="J33" s="339"/>
      <c r="K33" s="411">
        <f t="shared" si="1"/>
        <v>1</v>
      </c>
    </row>
    <row r="34" spans="1:11" ht="17.25" customHeight="1" x14ac:dyDescent="0.35">
      <c r="A34" s="339">
        <v>30</v>
      </c>
      <c r="B34" s="344" t="s">
        <v>518</v>
      </c>
      <c r="C34" s="344" t="s">
        <v>519</v>
      </c>
      <c r="D34" s="339"/>
      <c r="E34" s="339">
        <v>1</v>
      </c>
      <c r="F34" s="339">
        <v>1</v>
      </c>
      <c r="G34" s="339">
        <v>3</v>
      </c>
      <c r="H34" s="339"/>
      <c r="I34" s="339"/>
      <c r="J34" s="339">
        <v>1</v>
      </c>
      <c r="K34" s="411">
        <f t="shared" si="1"/>
        <v>6</v>
      </c>
    </row>
    <row r="35" spans="1:11" s="376" customFormat="1" ht="15.9" customHeight="1" x14ac:dyDescent="0.35">
      <c r="A35" s="339">
        <v>31</v>
      </c>
      <c r="B35" s="340" t="s">
        <v>726</v>
      </c>
      <c r="C35" s="340" t="s">
        <v>727</v>
      </c>
      <c r="D35" s="352"/>
      <c r="E35" s="352"/>
      <c r="F35" s="352"/>
      <c r="G35" s="352">
        <v>1</v>
      </c>
      <c r="H35" s="352"/>
      <c r="I35" s="352"/>
      <c r="J35" s="352"/>
      <c r="K35" s="411">
        <f t="shared" si="1"/>
        <v>1</v>
      </c>
    </row>
    <row r="36" spans="1:11" ht="21" customHeight="1" x14ac:dyDescent="0.35">
      <c r="A36" s="339"/>
      <c r="B36" s="346" t="s">
        <v>385</v>
      </c>
      <c r="C36" s="346"/>
      <c r="D36" s="342">
        <f t="shared" ref="D36:J36" si="2">SUM(D5:D35)</f>
        <v>42</v>
      </c>
      <c r="E36" s="342">
        <f t="shared" si="2"/>
        <v>12</v>
      </c>
      <c r="F36" s="342">
        <f t="shared" si="2"/>
        <v>13</v>
      </c>
      <c r="G36" s="342">
        <f t="shared" si="2"/>
        <v>21</v>
      </c>
      <c r="H36" s="342">
        <f t="shared" si="2"/>
        <v>0</v>
      </c>
      <c r="I36" s="342">
        <f t="shared" si="2"/>
        <v>9</v>
      </c>
      <c r="J36" s="342">
        <f t="shared" si="2"/>
        <v>2</v>
      </c>
      <c r="K36" s="412">
        <f>SUM(K5:K35)</f>
        <v>99</v>
      </c>
    </row>
    <row r="37" spans="1:11" ht="24.45" customHeight="1" x14ac:dyDescent="0.25">
      <c r="A37" s="559" t="s">
        <v>728</v>
      </c>
      <c r="B37" s="559"/>
      <c r="C37" s="559"/>
      <c r="D37" s="559"/>
      <c r="E37" s="559"/>
      <c r="F37" s="559"/>
      <c r="G37" s="559"/>
      <c r="H37" s="559"/>
      <c r="I37" s="559"/>
      <c r="J37" s="559"/>
      <c r="K37" s="583"/>
    </row>
    <row r="38" spans="1:11" ht="15" customHeight="1" x14ac:dyDescent="0.25">
      <c r="A38" s="339">
        <v>1</v>
      </c>
      <c r="B38" s="413" t="s">
        <v>373</v>
      </c>
      <c r="C38" s="414" t="s">
        <v>374</v>
      </c>
      <c r="D38" s="415"/>
      <c r="E38" s="415"/>
      <c r="F38" s="415"/>
      <c r="G38" s="415">
        <v>2</v>
      </c>
      <c r="H38" s="415"/>
      <c r="I38" s="415"/>
      <c r="J38" s="415"/>
      <c r="K38" s="416">
        <f t="shared" ref="K38:K62" si="3">SUM(D38:J38)</f>
        <v>2</v>
      </c>
    </row>
    <row r="39" spans="1:11" ht="15" customHeight="1" x14ac:dyDescent="0.25">
      <c r="A39" s="339">
        <v>2</v>
      </c>
      <c r="B39" s="413" t="s">
        <v>127</v>
      </c>
      <c r="C39" s="414" t="s">
        <v>478</v>
      </c>
      <c r="D39" s="415"/>
      <c r="E39" s="415"/>
      <c r="F39" s="415"/>
      <c r="G39" s="415"/>
      <c r="H39" s="415"/>
      <c r="I39" s="415"/>
      <c r="J39" s="415">
        <v>1</v>
      </c>
      <c r="K39" s="416">
        <f t="shared" si="3"/>
        <v>1</v>
      </c>
    </row>
    <row r="40" spans="1:11" ht="41.25" customHeight="1" x14ac:dyDescent="0.25">
      <c r="A40" s="339">
        <v>3</v>
      </c>
      <c r="B40" s="413" t="s">
        <v>729</v>
      </c>
      <c r="C40" s="414" t="s">
        <v>730</v>
      </c>
      <c r="D40" s="415"/>
      <c r="E40" s="415"/>
      <c r="F40" s="415"/>
      <c r="G40" s="415">
        <v>1</v>
      </c>
      <c r="H40" s="415"/>
      <c r="I40" s="415"/>
      <c r="J40" s="415"/>
      <c r="K40" s="416">
        <f t="shared" si="3"/>
        <v>1</v>
      </c>
    </row>
    <row r="41" spans="1:11" ht="36" customHeight="1" x14ac:dyDescent="0.25">
      <c r="A41" s="339">
        <v>4</v>
      </c>
      <c r="B41" s="413" t="s">
        <v>536</v>
      </c>
      <c r="C41" s="414" t="s">
        <v>731</v>
      </c>
      <c r="D41" s="415"/>
      <c r="E41" s="415"/>
      <c r="F41" s="415"/>
      <c r="G41" s="415">
        <v>1</v>
      </c>
      <c r="H41" s="415"/>
      <c r="I41" s="415"/>
      <c r="J41" s="415"/>
      <c r="K41" s="416">
        <f t="shared" si="3"/>
        <v>1</v>
      </c>
    </row>
    <row r="42" spans="1:11" ht="36" customHeight="1" x14ac:dyDescent="0.25">
      <c r="A42" s="339">
        <v>5</v>
      </c>
      <c r="B42" s="413" t="s">
        <v>732</v>
      </c>
      <c r="C42" s="414" t="s">
        <v>733</v>
      </c>
      <c r="D42" s="417">
        <v>1</v>
      </c>
      <c r="E42" s="417"/>
      <c r="F42" s="417"/>
      <c r="G42" s="417"/>
      <c r="H42" s="417"/>
      <c r="I42" s="417"/>
      <c r="J42" s="417"/>
      <c r="K42" s="416">
        <f t="shared" si="3"/>
        <v>1</v>
      </c>
    </row>
    <row r="43" spans="1:11" ht="19.5" customHeight="1" x14ac:dyDescent="0.25">
      <c r="A43" s="339">
        <v>6</v>
      </c>
      <c r="B43" s="413" t="s">
        <v>734</v>
      </c>
      <c r="C43" s="414" t="s">
        <v>735</v>
      </c>
      <c r="D43" s="417">
        <v>1</v>
      </c>
      <c r="E43" s="417"/>
      <c r="F43" s="417"/>
      <c r="G43" s="417"/>
      <c r="H43" s="417"/>
      <c r="I43" s="417"/>
      <c r="J43" s="417"/>
      <c r="K43" s="416">
        <f t="shared" si="3"/>
        <v>1</v>
      </c>
    </row>
    <row r="44" spans="1:11" ht="20.25" customHeight="1" x14ac:dyDescent="0.25">
      <c r="A44" s="339">
        <v>7</v>
      </c>
      <c r="B44" s="413" t="s">
        <v>736</v>
      </c>
      <c r="C44" s="414" t="s">
        <v>737</v>
      </c>
      <c r="D44" s="417"/>
      <c r="E44" s="417"/>
      <c r="F44" s="417">
        <v>1</v>
      </c>
      <c r="G44" s="417"/>
      <c r="H44" s="417"/>
      <c r="I44" s="417"/>
      <c r="J44" s="417"/>
      <c r="K44" s="416">
        <f t="shared" si="3"/>
        <v>1</v>
      </c>
    </row>
    <row r="45" spans="1:11" ht="20.25" customHeight="1" x14ac:dyDescent="0.25">
      <c r="A45" s="339">
        <v>8</v>
      </c>
      <c r="B45" s="340" t="s">
        <v>738</v>
      </c>
      <c r="C45" s="340" t="s">
        <v>513</v>
      </c>
      <c r="D45" s="350"/>
      <c r="E45" s="350"/>
      <c r="F45" s="350"/>
      <c r="G45" s="350"/>
      <c r="H45" s="350"/>
      <c r="I45" s="350">
        <v>2</v>
      </c>
      <c r="J45" s="350"/>
      <c r="K45" s="416">
        <f t="shared" si="3"/>
        <v>2</v>
      </c>
    </row>
    <row r="46" spans="1:11" ht="15" customHeight="1" x14ac:dyDescent="0.25">
      <c r="A46" s="339">
        <v>9</v>
      </c>
      <c r="B46" s="340" t="s">
        <v>739</v>
      </c>
      <c r="C46" s="340" t="s">
        <v>740</v>
      </c>
      <c r="D46" s="339"/>
      <c r="E46" s="339"/>
      <c r="F46" s="339"/>
      <c r="G46" s="339"/>
      <c r="H46" s="339"/>
      <c r="I46" s="339"/>
      <c r="J46" s="339">
        <v>2</v>
      </c>
      <c r="K46" s="416">
        <f t="shared" si="3"/>
        <v>2</v>
      </c>
    </row>
    <row r="47" spans="1:11" ht="29.25" customHeight="1" x14ac:dyDescent="0.25">
      <c r="A47" s="339">
        <v>10</v>
      </c>
      <c r="B47" s="344" t="s">
        <v>741</v>
      </c>
      <c r="C47" s="344" t="s">
        <v>742</v>
      </c>
      <c r="D47" s="339"/>
      <c r="E47" s="339">
        <v>1</v>
      </c>
      <c r="F47" s="339"/>
      <c r="G47" s="339"/>
      <c r="H47" s="339"/>
      <c r="I47" s="339"/>
      <c r="J47" s="339"/>
      <c r="K47" s="416">
        <f t="shared" si="3"/>
        <v>1</v>
      </c>
    </row>
    <row r="48" spans="1:11" ht="15" customHeight="1" x14ac:dyDescent="0.25">
      <c r="A48" s="339">
        <v>11</v>
      </c>
      <c r="B48" s="340" t="s">
        <v>743</v>
      </c>
      <c r="C48" s="340" t="s">
        <v>744</v>
      </c>
      <c r="D48" s="339"/>
      <c r="E48" s="339"/>
      <c r="F48" s="339"/>
      <c r="G48" s="339"/>
      <c r="H48" s="339"/>
      <c r="I48" s="339">
        <v>1</v>
      </c>
      <c r="J48" s="339"/>
      <c r="K48" s="416">
        <f t="shared" si="3"/>
        <v>1</v>
      </c>
    </row>
    <row r="49" spans="1:11" ht="15" customHeight="1" x14ac:dyDescent="0.25">
      <c r="A49" s="339">
        <v>12</v>
      </c>
      <c r="B49" s="340" t="s">
        <v>497</v>
      </c>
      <c r="C49" s="340" t="s">
        <v>745</v>
      </c>
      <c r="D49" s="339"/>
      <c r="E49" s="339"/>
      <c r="F49" s="339"/>
      <c r="G49" s="339"/>
      <c r="H49" s="339"/>
      <c r="I49" s="339">
        <v>1</v>
      </c>
      <c r="J49" s="339"/>
      <c r="K49" s="416">
        <f t="shared" si="3"/>
        <v>1</v>
      </c>
    </row>
    <row r="50" spans="1:11" ht="15" customHeight="1" x14ac:dyDescent="0.25">
      <c r="A50" s="339">
        <v>13</v>
      </c>
      <c r="B50" s="340" t="s">
        <v>746</v>
      </c>
      <c r="C50" s="340" t="s">
        <v>747</v>
      </c>
      <c r="D50" s="339"/>
      <c r="E50" s="339"/>
      <c r="F50" s="339"/>
      <c r="G50" s="339"/>
      <c r="H50" s="339"/>
      <c r="I50" s="339">
        <v>1</v>
      </c>
      <c r="J50" s="339"/>
      <c r="K50" s="416">
        <f t="shared" si="3"/>
        <v>1</v>
      </c>
    </row>
    <row r="51" spans="1:11" ht="15" customHeight="1" x14ac:dyDescent="0.25">
      <c r="A51" s="339">
        <v>14</v>
      </c>
      <c r="B51" s="340" t="s">
        <v>748</v>
      </c>
      <c r="C51" s="340" t="s">
        <v>749</v>
      </c>
      <c r="D51" s="339"/>
      <c r="E51" s="339"/>
      <c r="F51" s="339"/>
      <c r="G51" s="339"/>
      <c r="H51" s="339"/>
      <c r="I51" s="339">
        <v>1</v>
      </c>
      <c r="J51" s="339"/>
      <c r="K51" s="416">
        <f t="shared" si="3"/>
        <v>1</v>
      </c>
    </row>
    <row r="52" spans="1:11" ht="31.5" customHeight="1" x14ac:dyDescent="0.25">
      <c r="A52" s="339">
        <v>15</v>
      </c>
      <c r="B52" s="340" t="s">
        <v>750</v>
      </c>
      <c r="C52" s="340" t="s">
        <v>751</v>
      </c>
      <c r="D52" s="339"/>
      <c r="E52" s="339"/>
      <c r="F52" s="339"/>
      <c r="G52" s="339"/>
      <c r="H52" s="339"/>
      <c r="I52" s="339"/>
      <c r="J52" s="339">
        <v>1</v>
      </c>
      <c r="K52" s="416">
        <f t="shared" si="3"/>
        <v>1</v>
      </c>
    </row>
    <row r="53" spans="1:11" ht="31.5" customHeight="1" x14ac:dyDescent="0.25">
      <c r="A53" s="339">
        <v>16</v>
      </c>
      <c r="B53" s="340" t="s">
        <v>752</v>
      </c>
      <c r="C53" s="340" t="s">
        <v>753</v>
      </c>
      <c r="D53" s="339"/>
      <c r="E53" s="339"/>
      <c r="F53" s="339">
        <v>1</v>
      </c>
      <c r="G53" s="339"/>
      <c r="H53" s="339"/>
      <c r="I53" s="339"/>
      <c r="J53" s="339"/>
      <c r="K53" s="416">
        <f t="shared" si="3"/>
        <v>1</v>
      </c>
    </row>
    <row r="54" spans="1:11" ht="31.5" customHeight="1" x14ac:dyDescent="0.25">
      <c r="A54" s="339">
        <v>17</v>
      </c>
      <c r="B54" s="340" t="s">
        <v>754</v>
      </c>
      <c r="C54" s="340" t="s">
        <v>755</v>
      </c>
      <c r="D54" s="339"/>
      <c r="E54" s="339"/>
      <c r="F54" s="339"/>
      <c r="G54" s="339"/>
      <c r="H54" s="339"/>
      <c r="I54" s="339"/>
      <c r="J54" s="339">
        <v>1</v>
      </c>
      <c r="K54" s="416">
        <f t="shared" si="3"/>
        <v>1</v>
      </c>
    </row>
    <row r="55" spans="1:11" ht="31.5" customHeight="1" x14ac:dyDescent="0.25">
      <c r="A55" s="339">
        <v>18</v>
      </c>
      <c r="B55" s="340" t="s">
        <v>754</v>
      </c>
      <c r="C55" s="340" t="s">
        <v>756</v>
      </c>
      <c r="D55" s="339"/>
      <c r="E55" s="339"/>
      <c r="F55" s="339">
        <v>1</v>
      </c>
      <c r="G55" s="339"/>
      <c r="H55" s="339"/>
      <c r="I55" s="339"/>
      <c r="J55" s="339"/>
      <c r="K55" s="416">
        <f t="shared" si="3"/>
        <v>1</v>
      </c>
    </row>
    <row r="56" spans="1:11" ht="30.75" customHeight="1" x14ac:dyDescent="0.25">
      <c r="A56" s="339">
        <v>19</v>
      </c>
      <c r="B56" s="340" t="s">
        <v>511</v>
      </c>
      <c r="C56" s="340" t="s">
        <v>512</v>
      </c>
      <c r="D56" s="339"/>
      <c r="E56" s="339"/>
      <c r="F56" s="339"/>
      <c r="G56" s="339"/>
      <c r="H56" s="339"/>
      <c r="I56" s="339"/>
      <c r="J56" s="339">
        <v>1</v>
      </c>
      <c r="K56" s="416">
        <f t="shared" si="3"/>
        <v>1</v>
      </c>
    </row>
    <row r="57" spans="1:11" ht="34.5" customHeight="1" x14ac:dyDescent="0.3">
      <c r="A57" s="339">
        <v>20</v>
      </c>
      <c r="B57" s="344" t="s">
        <v>757</v>
      </c>
      <c r="C57" s="340" t="s">
        <v>758</v>
      </c>
      <c r="D57" s="352"/>
      <c r="E57" s="352"/>
      <c r="F57" s="352"/>
      <c r="G57" s="352">
        <v>1</v>
      </c>
      <c r="H57" s="352"/>
      <c r="I57" s="352"/>
      <c r="J57" s="352"/>
      <c r="K57" s="416">
        <f t="shared" si="3"/>
        <v>1</v>
      </c>
    </row>
    <row r="58" spans="1:11" ht="18" customHeight="1" x14ac:dyDescent="0.3">
      <c r="A58" s="339">
        <v>21</v>
      </c>
      <c r="B58" s="344" t="s">
        <v>759</v>
      </c>
      <c r="C58" s="340" t="s">
        <v>760</v>
      </c>
      <c r="D58" s="352"/>
      <c r="E58" s="352"/>
      <c r="F58" s="352"/>
      <c r="G58" s="352">
        <v>1</v>
      </c>
      <c r="H58" s="352"/>
      <c r="I58" s="352"/>
      <c r="J58" s="352"/>
      <c r="K58" s="416">
        <f t="shared" si="3"/>
        <v>1</v>
      </c>
    </row>
    <row r="59" spans="1:11" ht="31.5" customHeight="1" x14ac:dyDescent="0.3">
      <c r="A59" s="339">
        <v>22</v>
      </c>
      <c r="B59" s="344" t="s">
        <v>761</v>
      </c>
      <c r="C59" s="340" t="s">
        <v>762</v>
      </c>
      <c r="D59" s="352"/>
      <c r="E59" s="352"/>
      <c r="F59" s="352"/>
      <c r="G59" s="352">
        <v>1</v>
      </c>
      <c r="H59" s="352"/>
      <c r="I59" s="352"/>
      <c r="J59" s="352"/>
      <c r="K59" s="416">
        <f t="shared" si="3"/>
        <v>1</v>
      </c>
    </row>
    <row r="60" spans="1:11" ht="18.75" customHeight="1" x14ac:dyDescent="0.3">
      <c r="A60" s="339">
        <v>23</v>
      </c>
      <c r="B60" s="344" t="s">
        <v>500</v>
      </c>
      <c r="C60" s="340" t="s">
        <v>455</v>
      </c>
      <c r="D60" s="352"/>
      <c r="E60" s="352">
        <v>2</v>
      </c>
      <c r="F60" s="352">
        <v>2</v>
      </c>
      <c r="G60" s="352">
        <v>1</v>
      </c>
      <c r="H60" s="352"/>
      <c r="I60" s="352"/>
      <c r="J60" s="352"/>
      <c r="K60" s="416">
        <f t="shared" si="3"/>
        <v>5</v>
      </c>
    </row>
    <row r="61" spans="1:11" ht="21" customHeight="1" x14ac:dyDescent="0.25">
      <c r="A61" s="339">
        <v>24</v>
      </c>
      <c r="B61" s="340" t="s">
        <v>763</v>
      </c>
      <c r="C61" s="340" t="s">
        <v>764</v>
      </c>
      <c r="D61" s="339"/>
      <c r="E61" s="339">
        <v>2</v>
      </c>
      <c r="F61" s="339">
        <v>2</v>
      </c>
      <c r="G61" s="339">
        <v>2</v>
      </c>
      <c r="H61" s="339"/>
      <c r="I61" s="339">
        <v>2</v>
      </c>
      <c r="J61" s="339"/>
      <c r="K61" s="416">
        <f t="shared" si="3"/>
        <v>8</v>
      </c>
    </row>
    <row r="62" spans="1:11" ht="13.5" customHeight="1" x14ac:dyDescent="0.25">
      <c r="A62" s="339">
        <v>25</v>
      </c>
      <c r="B62" s="344" t="s">
        <v>497</v>
      </c>
      <c r="C62" s="344" t="s">
        <v>499</v>
      </c>
      <c r="D62" s="339">
        <v>2</v>
      </c>
      <c r="E62" s="339">
        <v>1</v>
      </c>
      <c r="F62" s="339">
        <v>1</v>
      </c>
      <c r="G62" s="339">
        <v>2</v>
      </c>
      <c r="H62" s="339"/>
      <c r="I62" s="339">
        <v>1</v>
      </c>
      <c r="J62" s="339"/>
      <c r="K62" s="416">
        <f t="shared" si="3"/>
        <v>7</v>
      </c>
    </row>
    <row r="63" spans="1:11" ht="20.25" customHeight="1" x14ac:dyDescent="0.35">
      <c r="A63" s="339"/>
      <c r="B63" s="346" t="s">
        <v>385</v>
      </c>
      <c r="C63" s="346"/>
      <c r="D63" s="418">
        <f t="shared" ref="D63:J63" si="4">SUM(D38:D62)</f>
        <v>4</v>
      </c>
      <c r="E63" s="418">
        <f t="shared" si="4"/>
        <v>6</v>
      </c>
      <c r="F63" s="418">
        <f t="shared" si="4"/>
        <v>8</v>
      </c>
      <c r="G63" s="418">
        <f t="shared" si="4"/>
        <v>12</v>
      </c>
      <c r="H63" s="418">
        <f t="shared" si="4"/>
        <v>0</v>
      </c>
      <c r="I63" s="418">
        <f t="shared" si="4"/>
        <v>9</v>
      </c>
      <c r="J63" s="418">
        <f t="shared" si="4"/>
        <v>6</v>
      </c>
      <c r="K63" s="419">
        <f>SUM(K38:K62)</f>
        <v>45</v>
      </c>
    </row>
    <row r="64" spans="1:11" ht="24.45" customHeight="1" x14ac:dyDescent="0.25">
      <c r="A64" s="559" t="s">
        <v>765</v>
      </c>
      <c r="B64" s="559"/>
      <c r="C64" s="559"/>
      <c r="D64" s="559"/>
      <c r="E64" s="559"/>
      <c r="F64" s="559"/>
      <c r="G64" s="559"/>
      <c r="H64" s="559"/>
      <c r="I64" s="559"/>
      <c r="J64" s="559"/>
      <c r="K64" s="583"/>
    </row>
    <row r="65" spans="1:11" ht="21" customHeight="1" x14ac:dyDescent="0.35">
      <c r="A65" s="339">
        <v>1</v>
      </c>
      <c r="B65" s="340" t="s">
        <v>766</v>
      </c>
      <c r="C65" s="340" t="s">
        <v>767</v>
      </c>
      <c r="D65" s="339"/>
      <c r="E65" s="339"/>
      <c r="F65" s="339"/>
      <c r="G65" s="339">
        <v>1</v>
      </c>
      <c r="H65" s="339"/>
      <c r="I65" s="339"/>
      <c r="J65" s="339"/>
      <c r="K65" s="411">
        <f t="shared" ref="K65:K84" si="5">SUM(D65:J65)</f>
        <v>1</v>
      </c>
    </row>
    <row r="66" spans="1:11" ht="18.75" customHeight="1" x14ac:dyDescent="0.35">
      <c r="A66" s="339">
        <v>2</v>
      </c>
      <c r="B66" s="340" t="s">
        <v>768</v>
      </c>
      <c r="C66" s="340" t="s">
        <v>769</v>
      </c>
      <c r="D66" s="339"/>
      <c r="E66" s="339"/>
      <c r="F66" s="339">
        <v>1</v>
      </c>
      <c r="G66" s="339"/>
      <c r="H66" s="339"/>
      <c r="I66" s="339"/>
      <c r="J66" s="339"/>
      <c r="K66" s="411">
        <f t="shared" si="5"/>
        <v>1</v>
      </c>
    </row>
    <row r="67" spans="1:11" ht="17.25" customHeight="1" x14ac:dyDescent="0.35">
      <c r="A67" s="339">
        <v>3</v>
      </c>
      <c r="B67" s="340" t="s">
        <v>770</v>
      </c>
      <c r="C67" s="340" t="s">
        <v>374</v>
      </c>
      <c r="D67" s="339"/>
      <c r="E67" s="339"/>
      <c r="F67" s="339"/>
      <c r="G67" s="339">
        <v>1</v>
      </c>
      <c r="H67" s="339"/>
      <c r="I67" s="339"/>
      <c r="J67" s="339"/>
      <c r="K67" s="411">
        <f t="shared" si="5"/>
        <v>1</v>
      </c>
    </row>
    <row r="68" spans="1:11" ht="21.75" customHeight="1" x14ac:dyDescent="0.35">
      <c r="A68" s="339">
        <v>4</v>
      </c>
      <c r="B68" s="340" t="s">
        <v>771</v>
      </c>
      <c r="C68" s="340" t="s">
        <v>772</v>
      </c>
      <c r="D68" s="339"/>
      <c r="E68" s="339"/>
      <c r="F68" s="339"/>
      <c r="G68" s="339">
        <v>1</v>
      </c>
      <c r="H68" s="339"/>
      <c r="I68" s="339"/>
      <c r="J68" s="339"/>
      <c r="K68" s="411">
        <f t="shared" si="5"/>
        <v>1</v>
      </c>
    </row>
    <row r="69" spans="1:11" ht="21.75" customHeight="1" x14ac:dyDescent="0.35">
      <c r="A69" s="339">
        <v>5</v>
      </c>
      <c r="B69" s="340" t="s">
        <v>526</v>
      </c>
      <c r="C69" s="340" t="s">
        <v>773</v>
      </c>
      <c r="D69" s="339"/>
      <c r="E69" s="339"/>
      <c r="F69" s="339"/>
      <c r="G69" s="339">
        <v>1</v>
      </c>
      <c r="H69" s="339"/>
      <c r="I69" s="339"/>
      <c r="J69" s="339"/>
      <c r="K69" s="411">
        <f t="shared" si="5"/>
        <v>1</v>
      </c>
    </row>
    <row r="70" spans="1:11" ht="21.75" customHeight="1" x14ac:dyDescent="0.35">
      <c r="A70" s="339">
        <v>6</v>
      </c>
      <c r="B70" s="344" t="s">
        <v>411</v>
      </c>
      <c r="C70" s="343" t="s">
        <v>412</v>
      </c>
      <c r="D70" s="339"/>
      <c r="E70" s="339"/>
      <c r="F70" s="339"/>
      <c r="G70" s="339">
        <v>1</v>
      </c>
      <c r="H70" s="339"/>
      <c r="I70" s="339"/>
      <c r="J70" s="339"/>
      <c r="K70" s="411">
        <f t="shared" si="5"/>
        <v>1</v>
      </c>
    </row>
    <row r="71" spans="1:11" ht="15.75" customHeight="1" x14ac:dyDescent="0.35">
      <c r="A71" s="339">
        <v>7</v>
      </c>
      <c r="B71" s="340" t="s">
        <v>774</v>
      </c>
      <c r="C71" s="340" t="s">
        <v>775</v>
      </c>
      <c r="D71" s="339"/>
      <c r="E71" s="339"/>
      <c r="F71" s="339"/>
      <c r="G71" s="339">
        <v>1</v>
      </c>
      <c r="H71" s="339"/>
      <c r="I71" s="339"/>
      <c r="J71" s="339"/>
      <c r="K71" s="411">
        <f t="shared" si="5"/>
        <v>1</v>
      </c>
    </row>
    <row r="72" spans="1:11" ht="18" customHeight="1" x14ac:dyDescent="0.35">
      <c r="A72" s="339">
        <v>8</v>
      </c>
      <c r="B72" s="340" t="s">
        <v>373</v>
      </c>
      <c r="C72" s="413" t="s">
        <v>374</v>
      </c>
      <c r="D72" s="339"/>
      <c r="E72" s="339"/>
      <c r="F72" s="339"/>
      <c r="G72" s="339">
        <v>1</v>
      </c>
      <c r="H72" s="339"/>
      <c r="I72" s="339"/>
      <c r="J72" s="339"/>
      <c r="K72" s="411">
        <f t="shared" si="5"/>
        <v>1</v>
      </c>
    </row>
    <row r="73" spans="1:11" ht="16.5" customHeight="1" x14ac:dyDescent="0.35">
      <c r="A73" s="339">
        <v>9</v>
      </c>
      <c r="B73" s="344" t="s">
        <v>776</v>
      </c>
      <c r="C73" s="344" t="s">
        <v>777</v>
      </c>
      <c r="D73" s="420"/>
      <c r="E73" s="352">
        <v>2</v>
      </c>
      <c r="F73" s="352"/>
      <c r="G73" s="352"/>
      <c r="H73" s="352"/>
      <c r="I73" s="352"/>
      <c r="J73" s="352"/>
      <c r="K73" s="411">
        <f t="shared" si="5"/>
        <v>2</v>
      </c>
    </row>
    <row r="74" spans="1:11" s="7" customFormat="1" ht="18.75" customHeight="1" x14ac:dyDescent="0.35">
      <c r="A74" s="339">
        <v>10</v>
      </c>
      <c r="B74" s="344" t="s">
        <v>778</v>
      </c>
      <c r="C74" s="344" t="s">
        <v>779</v>
      </c>
      <c r="D74" s="353">
        <v>1</v>
      </c>
      <c r="E74" s="353"/>
      <c r="F74" s="352"/>
      <c r="G74" s="352"/>
      <c r="H74" s="352"/>
      <c r="I74" s="352"/>
      <c r="J74" s="352"/>
      <c r="K74" s="411">
        <f t="shared" si="5"/>
        <v>1</v>
      </c>
    </row>
    <row r="75" spans="1:11" s="7" customFormat="1" ht="23.25" customHeight="1" x14ac:dyDescent="0.35">
      <c r="A75" s="339">
        <v>11</v>
      </c>
      <c r="B75" s="344" t="s">
        <v>780</v>
      </c>
      <c r="C75" s="344" t="s">
        <v>781</v>
      </c>
      <c r="D75" s="353"/>
      <c r="E75" s="353">
        <v>1</v>
      </c>
      <c r="F75" s="352"/>
      <c r="G75" s="352"/>
      <c r="H75" s="352"/>
      <c r="I75" s="352"/>
      <c r="J75" s="352"/>
      <c r="K75" s="411">
        <f t="shared" si="5"/>
        <v>1</v>
      </c>
    </row>
    <row r="76" spans="1:11" s="7" customFormat="1" ht="18.75" customHeight="1" x14ac:dyDescent="0.35">
      <c r="A76" s="339">
        <v>12</v>
      </c>
      <c r="B76" s="344" t="s">
        <v>776</v>
      </c>
      <c r="C76" s="344" t="s">
        <v>782</v>
      </c>
      <c r="D76" s="353"/>
      <c r="E76" s="353">
        <v>1</v>
      </c>
      <c r="F76" s="352"/>
      <c r="G76" s="352"/>
      <c r="H76" s="352"/>
      <c r="I76" s="352"/>
      <c r="J76" s="352"/>
      <c r="K76" s="411">
        <f t="shared" si="5"/>
        <v>1</v>
      </c>
    </row>
    <row r="77" spans="1:11" s="7" customFormat="1" ht="18" customHeight="1" x14ac:dyDescent="0.35">
      <c r="A77" s="339">
        <v>13</v>
      </c>
      <c r="B77" s="344" t="s">
        <v>776</v>
      </c>
      <c r="C77" s="344" t="s">
        <v>783</v>
      </c>
      <c r="D77" s="353"/>
      <c r="E77" s="353">
        <v>1</v>
      </c>
      <c r="F77" s="352"/>
      <c r="G77" s="352"/>
      <c r="H77" s="352"/>
      <c r="I77" s="352"/>
      <c r="J77" s="352"/>
      <c r="K77" s="411">
        <f t="shared" si="5"/>
        <v>1</v>
      </c>
    </row>
    <row r="78" spans="1:11" s="7" customFormat="1" ht="22.5" customHeight="1" x14ac:dyDescent="0.35">
      <c r="A78" s="339">
        <v>14</v>
      </c>
      <c r="B78" s="344" t="s">
        <v>784</v>
      </c>
      <c r="C78" s="344" t="s">
        <v>785</v>
      </c>
      <c r="D78" s="353"/>
      <c r="E78" s="353">
        <v>1</v>
      </c>
      <c r="F78" s="352"/>
      <c r="G78" s="352"/>
      <c r="H78" s="352"/>
      <c r="I78" s="352"/>
      <c r="J78" s="352"/>
      <c r="K78" s="411">
        <f t="shared" si="5"/>
        <v>1</v>
      </c>
    </row>
    <row r="79" spans="1:11" s="7" customFormat="1" ht="21.75" customHeight="1" x14ac:dyDescent="0.35">
      <c r="A79" s="339">
        <v>15</v>
      </c>
      <c r="B79" s="344" t="s">
        <v>786</v>
      </c>
      <c r="C79" s="344" t="s">
        <v>787</v>
      </c>
      <c r="D79" s="353">
        <v>1</v>
      </c>
      <c r="E79" s="353"/>
      <c r="F79" s="352"/>
      <c r="G79" s="352"/>
      <c r="H79" s="352"/>
      <c r="I79" s="352"/>
      <c r="J79" s="352"/>
      <c r="K79" s="411">
        <f t="shared" si="5"/>
        <v>1</v>
      </c>
    </row>
    <row r="80" spans="1:11" s="7" customFormat="1" ht="18" customHeight="1" x14ac:dyDescent="0.35">
      <c r="A80" s="339">
        <v>16</v>
      </c>
      <c r="B80" s="344" t="s">
        <v>788</v>
      </c>
      <c r="C80" s="344" t="s">
        <v>789</v>
      </c>
      <c r="D80" s="332"/>
      <c r="E80" s="353"/>
      <c r="F80" s="352">
        <v>1</v>
      </c>
      <c r="G80" s="352"/>
      <c r="H80" s="352"/>
      <c r="I80" s="352"/>
      <c r="J80" s="352"/>
      <c r="K80" s="411">
        <f t="shared" si="5"/>
        <v>1</v>
      </c>
    </row>
    <row r="81" spans="1:11" s="7" customFormat="1" ht="18" customHeight="1" x14ac:dyDescent="0.35">
      <c r="A81" s="339">
        <v>17</v>
      </c>
      <c r="B81" s="344" t="s">
        <v>790</v>
      </c>
      <c r="C81" s="344" t="s">
        <v>791</v>
      </c>
      <c r="D81" s="332"/>
      <c r="E81" s="353"/>
      <c r="F81" s="352">
        <v>2</v>
      </c>
      <c r="G81" s="352"/>
      <c r="H81" s="352"/>
      <c r="I81" s="352"/>
      <c r="J81" s="352"/>
      <c r="K81" s="411">
        <f t="shared" si="5"/>
        <v>2</v>
      </c>
    </row>
    <row r="82" spans="1:11" s="7" customFormat="1" ht="34.5" customHeight="1" x14ac:dyDescent="0.35">
      <c r="A82" s="339">
        <v>18</v>
      </c>
      <c r="B82" s="344" t="s">
        <v>792</v>
      </c>
      <c r="C82" s="344" t="s">
        <v>485</v>
      </c>
      <c r="D82" s="332"/>
      <c r="E82" s="353">
        <v>1</v>
      </c>
      <c r="F82" s="352"/>
      <c r="G82" s="352"/>
      <c r="H82" s="352"/>
      <c r="I82" s="352"/>
      <c r="J82" s="352"/>
      <c r="K82" s="411">
        <f t="shared" si="5"/>
        <v>1</v>
      </c>
    </row>
    <row r="83" spans="1:11" s="7" customFormat="1" ht="14.25" customHeight="1" x14ac:dyDescent="0.35">
      <c r="A83" s="339">
        <v>19</v>
      </c>
      <c r="B83" s="344" t="s">
        <v>793</v>
      </c>
      <c r="C83" s="344" t="s">
        <v>794</v>
      </c>
      <c r="D83" s="332"/>
      <c r="E83" s="353">
        <v>1</v>
      </c>
      <c r="F83" s="352"/>
      <c r="G83" s="352"/>
      <c r="H83" s="352"/>
      <c r="I83" s="352"/>
      <c r="J83" s="352"/>
      <c r="K83" s="411">
        <f t="shared" si="5"/>
        <v>1</v>
      </c>
    </row>
    <row r="84" spans="1:11" s="7" customFormat="1" ht="18" customHeight="1" x14ac:dyDescent="0.35">
      <c r="A84" s="339">
        <v>20</v>
      </c>
      <c r="B84" s="344" t="s">
        <v>795</v>
      </c>
      <c r="C84" s="344" t="s">
        <v>796</v>
      </c>
      <c r="D84" s="332"/>
      <c r="E84" s="353">
        <v>1</v>
      </c>
      <c r="F84" s="352"/>
      <c r="G84" s="352"/>
      <c r="H84" s="352"/>
      <c r="I84" s="352"/>
      <c r="J84" s="352"/>
      <c r="K84" s="411">
        <f t="shared" si="5"/>
        <v>1</v>
      </c>
    </row>
    <row r="85" spans="1:11" ht="22.5" customHeight="1" x14ac:dyDescent="0.25">
      <c r="A85" s="339"/>
      <c r="B85" s="346" t="s">
        <v>385</v>
      </c>
      <c r="C85" s="346"/>
      <c r="D85" s="360">
        <f t="shared" ref="D85:J85" si="6">SUM(D65:D73)</f>
        <v>0</v>
      </c>
      <c r="E85" s="360">
        <f t="shared" si="6"/>
        <v>2</v>
      </c>
      <c r="F85" s="360">
        <f t="shared" si="6"/>
        <v>1</v>
      </c>
      <c r="G85" s="360">
        <f t="shared" si="6"/>
        <v>7</v>
      </c>
      <c r="H85" s="360">
        <f t="shared" si="6"/>
        <v>0</v>
      </c>
      <c r="I85" s="360">
        <f t="shared" si="6"/>
        <v>0</v>
      </c>
      <c r="J85" s="360">
        <f t="shared" si="6"/>
        <v>0</v>
      </c>
      <c r="K85" s="421">
        <f>SUM(K65:K84)</f>
        <v>22</v>
      </c>
    </row>
    <row r="86" spans="1:11" ht="36.75" customHeight="1" x14ac:dyDescent="0.25">
      <c r="A86" s="559" t="s">
        <v>797</v>
      </c>
      <c r="B86" s="559"/>
      <c r="C86" s="559"/>
      <c r="D86" s="559"/>
      <c r="E86" s="559"/>
      <c r="F86" s="559"/>
      <c r="G86" s="559"/>
      <c r="H86" s="559"/>
      <c r="I86" s="559"/>
      <c r="J86" s="559"/>
      <c r="K86" s="583"/>
    </row>
    <row r="87" spans="1:11" ht="18.75" customHeight="1" x14ac:dyDescent="0.35">
      <c r="A87" s="339">
        <v>1</v>
      </c>
      <c r="B87" s="340" t="s">
        <v>798</v>
      </c>
      <c r="C87" s="340" t="s">
        <v>799</v>
      </c>
      <c r="D87" s="339"/>
      <c r="E87" s="339"/>
      <c r="F87" s="339">
        <v>2</v>
      </c>
      <c r="G87" s="339">
        <v>2</v>
      </c>
      <c r="H87" s="339"/>
      <c r="I87" s="339">
        <v>2</v>
      </c>
      <c r="J87" s="339">
        <v>2</v>
      </c>
      <c r="K87" s="411">
        <f t="shared" ref="K87:K116" si="7">SUM(D87:J87)</f>
        <v>8</v>
      </c>
    </row>
    <row r="88" spans="1:11" ht="18.75" customHeight="1" x14ac:dyDescent="0.35">
      <c r="A88" s="339">
        <v>2</v>
      </c>
      <c r="B88" s="340" t="s">
        <v>200</v>
      </c>
      <c r="C88" s="340" t="s">
        <v>800</v>
      </c>
      <c r="D88" s="339">
        <v>3</v>
      </c>
      <c r="E88" s="339"/>
      <c r="F88" s="339"/>
      <c r="G88" s="339"/>
      <c r="H88" s="339"/>
      <c r="I88" s="339"/>
      <c r="J88" s="339"/>
      <c r="K88" s="411">
        <f t="shared" si="7"/>
        <v>3</v>
      </c>
    </row>
    <row r="89" spans="1:11" ht="18.75" customHeight="1" x14ac:dyDescent="0.35">
      <c r="A89" s="339">
        <v>3</v>
      </c>
      <c r="B89" s="340" t="s">
        <v>801</v>
      </c>
      <c r="C89" s="340" t="s">
        <v>802</v>
      </c>
      <c r="D89" s="339"/>
      <c r="E89" s="339"/>
      <c r="F89" s="339">
        <v>1</v>
      </c>
      <c r="G89" s="339"/>
      <c r="H89" s="339"/>
      <c r="I89" s="339"/>
      <c r="J89" s="339"/>
      <c r="K89" s="411">
        <f t="shared" si="7"/>
        <v>1</v>
      </c>
    </row>
    <row r="90" spans="1:11" ht="15" customHeight="1" x14ac:dyDescent="0.35">
      <c r="A90" s="339">
        <v>4</v>
      </c>
      <c r="B90" s="340" t="s">
        <v>43</v>
      </c>
      <c r="C90" s="340" t="s">
        <v>372</v>
      </c>
      <c r="D90" s="339">
        <v>4</v>
      </c>
      <c r="E90" s="339">
        <v>4</v>
      </c>
      <c r="F90" s="339"/>
      <c r="G90" s="339"/>
      <c r="H90" s="339"/>
      <c r="I90" s="339">
        <v>2</v>
      </c>
      <c r="J90" s="339"/>
      <c r="K90" s="411">
        <f t="shared" si="7"/>
        <v>10</v>
      </c>
    </row>
    <row r="91" spans="1:11" ht="15" customHeight="1" x14ac:dyDescent="0.35">
      <c r="A91" s="339">
        <v>5</v>
      </c>
      <c r="B91" s="340" t="s">
        <v>803</v>
      </c>
      <c r="C91" s="340" t="s">
        <v>804</v>
      </c>
      <c r="D91" s="339">
        <v>1</v>
      </c>
      <c r="E91" s="339"/>
      <c r="F91" s="339"/>
      <c r="G91" s="339"/>
      <c r="H91" s="339"/>
      <c r="I91" s="339"/>
      <c r="J91" s="339"/>
      <c r="K91" s="411">
        <f t="shared" si="7"/>
        <v>1</v>
      </c>
    </row>
    <row r="92" spans="1:11" ht="15" customHeight="1" x14ac:dyDescent="0.35">
      <c r="A92" s="339">
        <v>6</v>
      </c>
      <c r="B92" s="340" t="s">
        <v>805</v>
      </c>
      <c r="C92" s="344" t="s">
        <v>806</v>
      </c>
      <c r="D92" s="339"/>
      <c r="E92" s="339"/>
      <c r="F92" s="339">
        <v>2</v>
      </c>
      <c r="G92" s="339"/>
      <c r="H92" s="339"/>
      <c r="I92" s="339"/>
      <c r="J92" s="339"/>
      <c r="K92" s="411">
        <f t="shared" si="7"/>
        <v>2</v>
      </c>
    </row>
    <row r="93" spans="1:11" ht="15" customHeight="1" x14ac:dyDescent="0.35">
      <c r="A93" s="339">
        <v>7</v>
      </c>
      <c r="B93" s="340" t="s">
        <v>807</v>
      </c>
      <c r="C93" s="344" t="s">
        <v>808</v>
      </c>
      <c r="D93" s="339">
        <v>1</v>
      </c>
      <c r="E93" s="339"/>
      <c r="F93" s="339"/>
      <c r="G93" s="339"/>
      <c r="H93" s="339"/>
      <c r="I93" s="339"/>
      <c r="J93" s="339"/>
      <c r="K93" s="411">
        <f t="shared" si="7"/>
        <v>1</v>
      </c>
    </row>
    <row r="94" spans="1:11" ht="15" customHeight="1" x14ac:dyDescent="0.35">
      <c r="A94" s="339">
        <v>8</v>
      </c>
      <c r="B94" s="340" t="s">
        <v>809</v>
      </c>
      <c r="C94" s="344" t="s">
        <v>810</v>
      </c>
      <c r="D94" s="339">
        <v>1</v>
      </c>
      <c r="E94" s="339"/>
      <c r="F94" s="339"/>
      <c r="G94" s="339"/>
      <c r="H94" s="339"/>
      <c r="I94" s="339"/>
      <c r="J94" s="339"/>
      <c r="K94" s="411">
        <f t="shared" si="7"/>
        <v>1</v>
      </c>
    </row>
    <row r="95" spans="1:11" ht="15" customHeight="1" x14ac:dyDescent="0.35">
      <c r="A95" s="339">
        <v>9</v>
      </c>
      <c r="B95" s="340" t="s">
        <v>373</v>
      </c>
      <c r="C95" s="340" t="s">
        <v>374</v>
      </c>
      <c r="D95" s="339">
        <v>1</v>
      </c>
      <c r="E95" s="339">
        <v>2</v>
      </c>
      <c r="F95" s="339">
        <v>2</v>
      </c>
      <c r="G95" s="339"/>
      <c r="H95" s="339"/>
      <c r="I95" s="339"/>
      <c r="J95" s="339"/>
      <c r="K95" s="411">
        <f t="shared" si="7"/>
        <v>5</v>
      </c>
    </row>
    <row r="96" spans="1:11" ht="15.75" customHeight="1" x14ac:dyDescent="0.35">
      <c r="A96" s="339">
        <v>10</v>
      </c>
      <c r="B96" s="341" t="s">
        <v>811</v>
      </c>
      <c r="C96" s="340" t="s">
        <v>812</v>
      </c>
      <c r="D96" s="339"/>
      <c r="E96" s="339"/>
      <c r="F96" s="339"/>
      <c r="G96" s="339">
        <v>1</v>
      </c>
      <c r="H96" s="339"/>
      <c r="I96" s="339"/>
      <c r="J96" s="339"/>
      <c r="K96" s="411">
        <f t="shared" si="7"/>
        <v>1</v>
      </c>
    </row>
    <row r="97" spans="1:11" ht="15" customHeight="1" x14ac:dyDescent="0.35">
      <c r="A97" s="339">
        <v>11</v>
      </c>
      <c r="B97" s="341" t="s">
        <v>813</v>
      </c>
      <c r="C97" s="340" t="s">
        <v>814</v>
      </c>
      <c r="D97" s="339"/>
      <c r="E97" s="339"/>
      <c r="F97" s="339"/>
      <c r="G97" s="339">
        <v>1</v>
      </c>
      <c r="H97" s="339"/>
      <c r="I97" s="339"/>
      <c r="J97" s="339"/>
      <c r="K97" s="411">
        <f t="shared" si="7"/>
        <v>1</v>
      </c>
    </row>
    <row r="98" spans="1:11" s="5" customFormat="1" ht="21" customHeight="1" x14ac:dyDescent="0.35">
      <c r="A98" s="422">
        <v>12</v>
      </c>
      <c r="B98" s="423" t="s">
        <v>815</v>
      </c>
      <c r="C98" s="356" t="s">
        <v>816</v>
      </c>
      <c r="D98" s="422"/>
      <c r="E98" s="422"/>
      <c r="F98" s="422">
        <v>1</v>
      </c>
      <c r="G98" s="422"/>
      <c r="H98" s="422"/>
      <c r="I98" s="422"/>
      <c r="J98" s="422"/>
      <c r="K98" s="424">
        <f t="shared" si="7"/>
        <v>1</v>
      </c>
    </row>
    <row r="99" spans="1:11" ht="28.5" customHeight="1" x14ac:dyDescent="0.35">
      <c r="A99" s="339">
        <v>13</v>
      </c>
      <c r="B99" s="340" t="s">
        <v>509</v>
      </c>
      <c r="C99" s="340" t="s">
        <v>510</v>
      </c>
      <c r="D99" s="339"/>
      <c r="E99" s="339"/>
      <c r="F99" s="339">
        <v>3</v>
      </c>
      <c r="G99" s="339">
        <v>2</v>
      </c>
      <c r="H99" s="339"/>
      <c r="I99" s="339"/>
      <c r="J99" s="339">
        <v>1</v>
      </c>
      <c r="K99" s="411">
        <f t="shared" si="7"/>
        <v>6</v>
      </c>
    </row>
    <row r="100" spans="1:11" ht="18" customHeight="1" x14ac:dyDescent="0.35">
      <c r="A100" s="339">
        <v>14</v>
      </c>
      <c r="B100" s="340" t="s">
        <v>738</v>
      </c>
      <c r="C100" s="340" t="s">
        <v>513</v>
      </c>
      <c r="D100" s="339">
        <v>2</v>
      </c>
      <c r="E100" s="339">
        <v>2</v>
      </c>
      <c r="F100" s="339"/>
      <c r="G100" s="339"/>
      <c r="H100" s="339"/>
      <c r="I100" s="339"/>
      <c r="J100" s="339"/>
      <c r="K100" s="411">
        <f t="shared" si="7"/>
        <v>4</v>
      </c>
    </row>
    <row r="101" spans="1:11" ht="19.5" customHeight="1" x14ac:dyDescent="0.35">
      <c r="A101" s="339">
        <v>15</v>
      </c>
      <c r="B101" s="344" t="s">
        <v>518</v>
      </c>
      <c r="C101" s="344" t="s">
        <v>519</v>
      </c>
      <c r="D101" s="339"/>
      <c r="E101" s="339"/>
      <c r="F101" s="339"/>
      <c r="G101" s="339">
        <v>1</v>
      </c>
      <c r="H101" s="339"/>
      <c r="I101" s="339"/>
      <c r="J101" s="339">
        <v>1</v>
      </c>
      <c r="K101" s="411">
        <f t="shared" si="7"/>
        <v>2</v>
      </c>
    </row>
    <row r="102" spans="1:11" ht="13.5" customHeight="1" x14ac:dyDescent="0.35">
      <c r="A102" s="339">
        <v>16</v>
      </c>
      <c r="B102" s="344" t="s">
        <v>497</v>
      </c>
      <c r="C102" s="344" t="s">
        <v>499</v>
      </c>
      <c r="D102" s="339"/>
      <c r="E102" s="339"/>
      <c r="F102" s="339"/>
      <c r="G102" s="339">
        <v>1</v>
      </c>
      <c r="H102" s="339"/>
      <c r="I102" s="339"/>
      <c r="J102" s="339"/>
      <c r="K102" s="411">
        <f t="shared" si="7"/>
        <v>1</v>
      </c>
    </row>
    <row r="103" spans="1:11" ht="13.5" customHeight="1" x14ac:dyDescent="0.35">
      <c r="A103" s="339">
        <v>17</v>
      </c>
      <c r="B103" s="344" t="s">
        <v>497</v>
      </c>
      <c r="C103" s="344" t="s">
        <v>817</v>
      </c>
      <c r="D103" s="339"/>
      <c r="E103" s="339"/>
      <c r="F103" s="339"/>
      <c r="G103" s="339"/>
      <c r="H103" s="339"/>
      <c r="I103" s="339">
        <v>1</v>
      </c>
      <c r="J103" s="339"/>
      <c r="K103" s="411">
        <f t="shared" ref="K103:K105" si="8">SUM(D103:J103)</f>
        <v>1</v>
      </c>
    </row>
    <row r="104" spans="1:11" s="376" customFormat="1" ht="17.25" customHeight="1" x14ac:dyDescent="0.35">
      <c r="A104" s="339">
        <v>18</v>
      </c>
      <c r="B104" s="344" t="s">
        <v>818</v>
      </c>
      <c r="C104" s="344" t="s">
        <v>819</v>
      </c>
      <c r="D104" s="352"/>
      <c r="E104" s="352"/>
      <c r="F104" s="352"/>
      <c r="G104" s="352"/>
      <c r="H104" s="352"/>
      <c r="I104" s="352">
        <v>1</v>
      </c>
      <c r="J104" s="352"/>
      <c r="K104" s="411">
        <f t="shared" si="8"/>
        <v>1</v>
      </c>
    </row>
    <row r="105" spans="1:11" s="376" customFormat="1" ht="18.75" customHeight="1" x14ac:dyDescent="0.35">
      <c r="A105" s="339">
        <v>19</v>
      </c>
      <c r="B105" s="344" t="s">
        <v>820</v>
      </c>
      <c r="C105" s="344" t="s">
        <v>821</v>
      </c>
      <c r="D105" s="352"/>
      <c r="E105" s="352"/>
      <c r="F105" s="352"/>
      <c r="G105" s="352"/>
      <c r="H105" s="352"/>
      <c r="I105" s="352">
        <v>1</v>
      </c>
      <c r="J105" s="352"/>
      <c r="K105" s="411">
        <f t="shared" si="8"/>
        <v>1</v>
      </c>
    </row>
    <row r="106" spans="1:11" ht="19.5" customHeight="1" x14ac:dyDescent="0.35">
      <c r="A106" s="339">
        <v>20</v>
      </c>
      <c r="B106" s="340" t="s">
        <v>292</v>
      </c>
      <c r="C106" s="340" t="s">
        <v>822</v>
      </c>
      <c r="D106" s="339"/>
      <c r="E106" s="339">
        <v>2</v>
      </c>
      <c r="F106" s="339"/>
      <c r="G106" s="339"/>
      <c r="H106" s="339"/>
      <c r="I106" s="339"/>
      <c r="J106" s="339"/>
      <c r="K106" s="411">
        <f t="shared" si="7"/>
        <v>2</v>
      </c>
    </row>
    <row r="107" spans="1:11" ht="16.5" customHeight="1" x14ac:dyDescent="0.35">
      <c r="A107" s="339">
        <v>21</v>
      </c>
      <c r="B107" s="340" t="s">
        <v>823</v>
      </c>
      <c r="C107" s="340" t="s">
        <v>824</v>
      </c>
      <c r="D107" s="339"/>
      <c r="E107" s="339">
        <v>1</v>
      </c>
      <c r="F107" s="339"/>
      <c r="G107" s="339"/>
      <c r="H107" s="339"/>
      <c r="I107" s="339"/>
      <c r="J107" s="339"/>
      <c r="K107" s="411">
        <f t="shared" si="7"/>
        <v>1</v>
      </c>
    </row>
    <row r="108" spans="1:11" ht="18.75" customHeight="1" x14ac:dyDescent="0.35">
      <c r="A108" s="339">
        <v>22</v>
      </c>
      <c r="B108" s="340" t="s">
        <v>825</v>
      </c>
      <c r="C108" s="340" t="s">
        <v>826</v>
      </c>
      <c r="D108" s="339">
        <v>1</v>
      </c>
      <c r="E108" s="339"/>
      <c r="F108" s="339"/>
      <c r="G108" s="339"/>
      <c r="H108" s="339"/>
      <c r="I108" s="339"/>
      <c r="J108" s="339"/>
      <c r="K108" s="411">
        <f t="shared" ref="K108:K109" si="9">SUM(D108:J108)</f>
        <v>1</v>
      </c>
    </row>
    <row r="109" spans="1:11" ht="20.25" customHeight="1" x14ac:dyDescent="0.35">
      <c r="A109" s="339">
        <v>23</v>
      </c>
      <c r="B109" s="340" t="s">
        <v>827</v>
      </c>
      <c r="C109" s="340" t="s">
        <v>828</v>
      </c>
      <c r="D109" s="339">
        <v>1</v>
      </c>
      <c r="E109" s="339"/>
      <c r="F109" s="339"/>
      <c r="G109" s="339"/>
      <c r="H109" s="339"/>
      <c r="I109" s="339"/>
      <c r="J109" s="339"/>
      <c r="K109" s="411">
        <f t="shared" si="9"/>
        <v>1</v>
      </c>
    </row>
    <row r="110" spans="1:11" ht="20.25" customHeight="1" x14ac:dyDescent="0.35">
      <c r="A110" s="339">
        <v>24</v>
      </c>
      <c r="B110" s="340" t="s">
        <v>829</v>
      </c>
      <c r="C110" s="340" t="s">
        <v>830</v>
      </c>
      <c r="D110" s="339"/>
      <c r="E110" s="339"/>
      <c r="F110" s="339">
        <v>1</v>
      </c>
      <c r="G110" s="339"/>
      <c r="H110" s="339"/>
      <c r="I110" s="339"/>
      <c r="J110" s="339"/>
      <c r="K110" s="411">
        <f t="shared" si="7"/>
        <v>1</v>
      </c>
    </row>
    <row r="111" spans="1:11" ht="18.75" customHeight="1" x14ac:dyDescent="0.35">
      <c r="A111" s="339">
        <v>25</v>
      </c>
      <c r="B111" s="340" t="s">
        <v>831</v>
      </c>
      <c r="C111" s="340" t="s">
        <v>832</v>
      </c>
      <c r="D111" s="339"/>
      <c r="E111" s="339"/>
      <c r="F111" s="339"/>
      <c r="G111" s="339"/>
      <c r="H111" s="339"/>
      <c r="I111" s="339"/>
      <c r="J111" s="339">
        <v>1</v>
      </c>
      <c r="K111" s="411">
        <f t="shared" ref="K111:K115" si="10">SUM(D111:J111)</f>
        <v>1</v>
      </c>
    </row>
    <row r="112" spans="1:11" ht="18.75" customHeight="1" x14ac:dyDescent="0.35">
      <c r="A112" s="339">
        <v>26</v>
      </c>
      <c r="B112" s="340" t="s">
        <v>833</v>
      </c>
      <c r="C112" s="340" t="s">
        <v>834</v>
      </c>
      <c r="D112" s="339"/>
      <c r="E112" s="339"/>
      <c r="F112" s="339"/>
      <c r="G112" s="339"/>
      <c r="H112" s="339"/>
      <c r="I112" s="339">
        <v>1</v>
      </c>
      <c r="J112" s="339"/>
      <c r="K112" s="411">
        <f t="shared" si="10"/>
        <v>1</v>
      </c>
    </row>
    <row r="113" spans="1:11" ht="18" customHeight="1" x14ac:dyDescent="0.35">
      <c r="A113" s="339">
        <v>27</v>
      </c>
      <c r="B113" s="340" t="s">
        <v>833</v>
      </c>
      <c r="C113" s="340" t="s">
        <v>835</v>
      </c>
      <c r="D113" s="339"/>
      <c r="E113" s="339"/>
      <c r="F113" s="339"/>
      <c r="G113" s="339"/>
      <c r="H113" s="339"/>
      <c r="I113" s="339"/>
      <c r="J113" s="339">
        <v>1</v>
      </c>
      <c r="K113" s="411">
        <f t="shared" si="10"/>
        <v>1</v>
      </c>
    </row>
    <row r="114" spans="1:11" ht="20.25" customHeight="1" x14ac:dyDescent="0.35">
      <c r="A114" s="339">
        <v>28</v>
      </c>
      <c r="B114" s="340" t="s">
        <v>836</v>
      </c>
      <c r="C114" s="340" t="s">
        <v>837</v>
      </c>
      <c r="D114" s="339"/>
      <c r="E114" s="339"/>
      <c r="F114" s="339"/>
      <c r="G114" s="339"/>
      <c r="H114" s="339"/>
      <c r="I114" s="339"/>
      <c r="J114" s="339">
        <v>1</v>
      </c>
      <c r="K114" s="411">
        <f t="shared" si="10"/>
        <v>1</v>
      </c>
    </row>
    <row r="115" spans="1:11" ht="22.5" customHeight="1" x14ac:dyDescent="0.35">
      <c r="A115" s="339">
        <v>29</v>
      </c>
      <c r="B115" s="340" t="s">
        <v>838</v>
      </c>
      <c r="C115" s="340" t="s">
        <v>839</v>
      </c>
      <c r="D115" s="339"/>
      <c r="E115" s="339"/>
      <c r="F115" s="339"/>
      <c r="G115" s="339"/>
      <c r="H115" s="339"/>
      <c r="I115" s="339"/>
      <c r="J115" s="339">
        <v>1</v>
      </c>
      <c r="K115" s="411">
        <f t="shared" si="10"/>
        <v>1</v>
      </c>
    </row>
    <row r="116" spans="1:11" ht="16.5" customHeight="1" x14ac:dyDescent="0.35">
      <c r="A116" s="339">
        <v>30</v>
      </c>
      <c r="B116" s="340" t="s">
        <v>840</v>
      </c>
      <c r="C116" s="344" t="s">
        <v>477</v>
      </c>
      <c r="D116" s="339"/>
      <c r="E116" s="339">
        <v>2</v>
      </c>
      <c r="F116" s="339">
        <v>1</v>
      </c>
      <c r="G116" s="339">
        <v>1</v>
      </c>
      <c r="H116" s="339"/>
      <c r="I116" s="339">
        <v>1</v>
      </c>
      <c r="J116" s="339"/>
      <c r="K116" s="411">
        <f t="shared" si="7"/>
        <v>5</v>
      </c>
    </row>
    <row r="117" spans="1:11" ht="19.5" customHeight="1" x14ac:dyDescent="0.35">
      <c r="A117" s="339"/>
      <c r="B117" s="346" t="s">
        <v>385</v>
      </c>
      <c r="C117" s="346"/>
      <c r="D117" s="418">
        <f t="shared" ref="D117:J117" si="11">SUM(D87:D116)</f>
        <v>15</v>
      </c>
      <c r="E117" s="418">
        <f t="shared" si="11"/>
        <v>13</v>
      </c>
      <c r="F117" s="418">
        <f t="shared" si="11"/>
        <v>13</v>
      </c>
      <c r="G117" s="418">
        <f t="shared" si="11"/>
        <v>9</v>
      </c>
      <c r="H117" s="418">
        <f t="shared" si="11"/>
        <v>0</v>
      </c>
      <c r="I117" s="418">
        <f t="shared" si="11"/>
        <v>9</v>
      </c>
      <c r="J117" s="418">
        <f t="shared" si="11"/>
        <v>8</v>
      </c>
      <c r="K117" s="412">
        <f>SUM(K87:K116)</f>
        <v>67</v>
      </c>
    </row>
    <row r="118" spans="1:11" ht="24.45" customHeight="1" x14ac:dyDescent="0.25">
      <c r="A118" s="559" t="s">
        <v>841</v>
      </c>
      <c r="B118" s="559"/>
      <c r="C118" s="559"/>
      <c r="D118" s="559"/>
      <c r="E118" s="559"/>
      <c r="F118" s="559"/>
      <c r="G118" s="559"/>
      <c r="H118" s="559"/>
      <c r="I118" s="559"/>
      <c r="J118" s="559"/>
      <c r="K118" s="583"/>
    </row>
    <row r="119" spans="1:11" ht="17.25" customHeight="1" x14ac:dyDescent="0.25">
      <c r="A119" s="339">
        <v>1</v>
      </c>
      <c r="B119" s="344" t="s">
        <v>842</v>
      </c>
      <c r="C119" s="344" t="s">
        <v>843</v>
      </c>
      <c r="D119" s="339">
        <v>1</v>
      </c>
      <c r="E119" s="339"/>
      <c r="F119" s="339"/>
      <c r="G119" s="339"/>
      <c r="H119" s="339"/>
      <c r="I119" s="339"/>
      <c r="J119" s="339"/>
      <c r="K119" s="416">
        <f t="shared" ref="K119:K137" si="12">SUM(D119:J119)</f>
        <v>1</v>
      </c>
    </row>
    <row r="120" spans="1:11" ht="17.25" customHeight="1" x14ac:dyDescent="0.25">
      <c r="A120" s="339">
        <v>2</v>
      </c>
      <c r="B120" s="344" t="s">
        <v>844</v>
      </c>
      <c r="C120" s="344" t="s">
        <v>845</v>
      </c>
      <c r="D120" s="339">
        <v>1</v>
      </c>
      <c r="E120" s="339"/>
      <c r="F120" s="339"/>
      <c r="G120" s="339"/>
      <c r="H120" s="339"/>
      <c r="I120" s="339"/>
      <c r="J120" s="339"/>
      <c r="K120" s="416">
        <f t="shared" si="12"/>
        <v>1</v>
      </c>
    </row>
    <row r="121" spans="1:11" ht="17.25" customHeight="1" x14ac:dyDescent="0.25">
      <c r="A121" s="339">
        <v>3</v>
      </c>
      <c r="B121" s="340" t="s">
        <v>200</v>
      </c>
      <c r="C121" s="340" t="s">
        <v>800</v>
      </c>
      <c r="D121" s="339">
        <v>4</v>
      </c>
      <c r="E121" s="339"/>
      <c r="F121" s="339"/>
      <c r="G121" s="339"/>
      <c r="H121" s="339"/>
      <c r="I121" s="339"/>
      <c r="J121" s="339"/>
      <c r="K121" s="416">
        <f t="shared" si="12"/>
        <v>4</v>
      </c>
    </row>
    <row r="122" spans="1:11" ht="35.25" customHeight="1" x14ac:dyDescent="0.25">
      <c r="A122" s="339">
        <v>4</v>
      </c>
      <c r="B122" s="344" t="s">
        <v>846</v>
      </c>
      <c r="C122" s="344" t="s">
        <v>847</v>
      </c>
      <c r="D122" s="339">
        <v>1</v>
      </c>
      <c r="E122" s="339"/>
      <c r="F122" s="339"/>
      <c r="G122" s="339"/>
      <c r="H122" s="339"/>
      <c r="I122" s="339"/>
      <c r="J122" s="339"/>
      <c r="K122" s="416">
        <f t="shared" si="12"/>
        <v>1</v>
      </c>
    </row>
    <row r="123" spans="1:11" ht="21.75" customHeight="1" x14ac:dyDescent="0.25">
      <c r="A123" s="339">
        <v>5</v>
      </c>
      <c r="B123" s="344" t="s">
        <v>848</v>
      </c>
      <c r="C123" s="344" t="s">
        <v>849</v>
      </c>
      <c r="D123" s="339"/>
      <c r="E123" s="339"/>
      <c r="F123" s="339"/>
      <c r="G123" s="339"/>
      <c r="H123" s="339"/>
      <c r="I123" s="339"/>
      <c r="J123" s="339">
        <v>1</v>
      </c>
      <c r="K123" s="416">
        <f t="shared" si="12"/>
        <v>1</v>
      </c>
    </row>
    <row r="124" spans="1:11" ht="23.25" customHeight="1" x14ac:dyDescent="0.25">
      <c r="A124" s="339">
        <v>6</v>
      </c>
      <c r="B124" s="344" t="s">
        <v>850</v>
      </c>
      <c r="C124" s="344" t="s">
        <v>851</v>
      </c>
      <c r="D124" s="339"/>
      <c r="E124" s="339"/>
      <c r="F124" s="339"/>
      <c r="G124" s="339"/>
      <c r="H124" s="339"/>
      <c r="I124" s="339"/>
      <c r="J124" s="339">
        <v>1</v>
      </c>
      <c r="K124" s="416">
        <f t="shared" si="12"/>
        <v>1</v>
      </c>
    </row>
    <row r="125" spans="1:11" ht="18.75" customHeight="1" x14ac:dyDescent="0.25">
      <c r="A125" s="339">
        <v>7</v>
      </c>
      <c r="B125" s="344" t="s">
        <v>852</v>
      </c>
      <c r="C125" s="344" t="s">
        <v>853</v>
      </c>
      <c r="D125" s="339"/>
      <c r="E125" s="339"/>
      <c r="F125" s="339"/>
      <c r="G125" s="339"/>
      <c r="H125" s="339"/>
      <c r="I125" s="339">
        <v>1</v>
      </c>
      <c r="J125" s="339"/>
      <c r="K125" s="416">
        <f t="shared" si="12"/>
        <v>1</v>
      </c>
    </row>
    <row r="126" spans="1:11" ht="21" customHeight="1" x14ac:dyDescent="0.25">
      <c r="A126" s="339">
        <v>8</v>
      </c>
      <c r="B126" s="344" t="s">
        <v>836</v>
      </c>
      <c r="C126" s="344" t="s">
        <v>854</v>
      </c>
      <c r="D126" s="339"/>
      <c r="E126" s="339"/>
      <c r="F126" s="339"/>
      <c r="G126" s="339"/>
      <c r="H126" s="339"/>
      <c r="I126" s="339">
        <v>1</v>
      </c>
      <c r="J126" s="339"/>
      <c r="K126" s="416">
        <f t="shared" si="12"/>
        <v>1</v>
      </c>
    </row>
    <row r="127" spans="1:11" ht="17.25" customHeight="1" x14ac:dyDescent="0.25">
      <c r="A127" s="339">
        <v>9</v>
      </c>
      <c r="B127" s="344" t="s">
        <v>809</v>
      </c>
      <c r="C127" s="344" t="s">
        <v>855</v>
      </c>
      <c r="D127" s="339"/>
      <c r="E127" s="339"/>
      <c r="F127" s="339">
        <v>1</v>
      </c>
      <c r="G127" s="339"/>
      <c r="H127" s="339"/>
      <c r="I127" s="339"/>
      <c r="J127" s="339"/>
      <c r="K127" s="416">
        <f t="shared" si="12"/>
        <v>1</v>
      </c>
    </row>
    <row r="128" spans="1:11" ht="17.25" customHeight="1" x14ac:dyDescent="0.25">
      <c r="A128" s="339">
        <v>10</v>
      </c>
      <c r="B128" s="344" t="s">
        <v>856</v>
      </c>
      <c r="C128" s="344" t="s">
        <v>857</v>
      </c>
      <c r="D128" s="339"/>
      <c r="E128" s="339"/>
      <c r="F128" s="339">
        <v>1</v>
      </c>
      <c r="G128" s="339"/>
      <c r="H128" s="339"/>
      <c r="I128" s="339"/>
      <c r="J128" s="339"/>
      <c r="K128" s="416">
        <f t="shared" si="12"/>
        <v>1</v>
      </c>
    </row>
    <row r="129" spans="1:16" ht="17.25" customHeight="1" x14ac:dyDescent="0.25">
      <c r="A129" s="339">
        <v>11</v>
      </c>
      <c r="B129" s="340" t="s">
        <v>798</v>
      </c>
      <c r="C129" s="340" t="s">
        <v>799</v>
      </c>
      <c r="D129" s="339"/>
      <c r="E129" s="339">
        <v>4</v>
      </c>
      <c r="F129" s="339">
        <v>2</v>
      </c>
      <c r="G129" s="339">
        <v>2</v>
      </c>
      <c r="H129" s="339"/>
      <c r="I129" s="339">
        <v>2</v>
      </c>
      <c r="J129" s="339">
        <v>2</v>
      </c>
      <c r="K129" s="416">
        <f t="shared" si="12"/>
        <v>12</v>
      </c>
    </row>
    <row r="130" spans="1:16" ht="17.25" customHeight="1" x14ac:dyDescent="0.25">
      <c r="A130" s="339">
        <v>12</v>
      </c>
      <c r="B130" s="340" t="s">
        <v>496</v>
      </c>
      <c r="C130" s="340" t="s">
        <v>472</v>
      </c>
      <c r="D130" s="339"/>
      <c r="E130" s="339"/>
      <c r="F130" s="339">
        <v>3</v>
      </c>
      <c r="G130" s="339"/>
      <c r="H130" s="339"/>
      <c r="I130" s="339"/>
      <c r="J130" s="339"/>
      <c r="K130" s="416">
        <f t="shared" si="12"/>
        <v>3</v>
      </c>
    </row>
    <row r="131" spans="1:16" ht="17.25" customHeight="1" x14ac:dyDescent="0.25">
      <c r="A131" s="339">
        <v>13</v>
      </c>
      <c r="B131" s="340" t="s">
        <v>381</v>
      </c>
      <c r="C131" s="340" t="s">
        <v>382</v>
      </c>
      <c r="D131" s="339"/>
      <c r="E131" s="339"/>
      <c r="F131" s="339">
        <v>1</v>
      </c>
      <c r="G131" s="339">
        <v>2</v>
      </c>
      <c r="H131" s="339"/>
      <c r="I131" s="339"/>
      <c r="J131" s="339"/>
      <c r="K131" s="416">
        <f t="shared" si="12"/>
        <v>3</v>
      </c>
    </row>
    <row r="132" spans="1:16" ht="30.75" customHeight="1" x14ac:dyDescent="0.25">
      <c r="A132" s="339">
        <v>14</v>
      </c>
      <c r="B132" s="356" t="s">
        <v>488</v>
      </c>
      <c r="C132" s="340" t="s">
        <v>489</v>
      </c>
      <c r="D132" s="339">
        <v>1</v>
      </c>
      <c r="E132" s="339"/>
      <c r="F132" s="339"/>
      <c r="G132" s="339"/>
      <c r="H132" s="339"/>
      <c r="I132" s="339"/>
      <c r="J132" s="339"/>
      <c r="K132" s="416">
        <f t="shared" si="12"/>
        <v>1</v>
      </c>
    </row>
    <row r="133" spans="1:16" ht="32.25" customHeight="1" x14ac:dyDescent="0.25">
      <c r="A133" s="339">
        <v>15</v>
      </c>
      <c r="B133" s="340" t="s">
        <v>509</v>
      </c>
      <c r="C133" s="340" t="s">
        <v>510</v>
      </c>
      <c r="D133" s="339"/>
      <c r="E133" s="339">
        <v>3</v>
      </c>
      <c r="F133" s="339"/>
      <c r="G133" s="339"/>
      <c r="H133" s="339"/>
      <c r="I133" s="339"/>
      <c r="J133" s="339"/>
      <c r="K133" s="416">
        <f t="shared" si="12"/>
        <v>3</v>
      </c>
    </row>
    <row r="134" spans="1:16" ht="17.25" customHeight="1" x14ac:dyDescent="0.25">
      <c r="A134" s="339">
        <v>16</v>
      </c>
      <c r="B134" s="340" t="s">
        <v>284</v>
      </c>
      <c r="C134" s="340" t="s">
        <v>425</v>
      </c>
      <c r="D134" s="344"/>
      <c r="E134" s="344">
        <v>2</v>
      </c>
      <c r="F134" s="344"/>
      <c r="G134" s="344"/>
      <c r="H134" s="344"/>
      <c r="I134" s="344"/>
      <c r="J134" s="344"/>
      <c r="K134" s="416">
        <f t="shared" si="12"/>
        <v>2</v>
      </c>
    </row>
    <row r="135" spans="1:16" ht="15" customHeight="1" x14ac:dyDescent="0.25">
      <c r="A135" s="339">
        <v>17</v>
      </c>
      <c r="B135" s="340" t="s">
        <v>373</v>
      </c>
      <c r="C135" s="340" t="s">
        <v>374</v>
      </c>
      <c r="D135" s="339"/>
      <c r="E135" s="339"/>
      <c r="F135" s="339">
        <v>1</v>
      </c>
      <c r="G135" s="339">
        <v>1</v>
      </c>
      <c r="H135" s="339"/>
      <c r="I135" s="339">
        <v>1</v>
      </c>
      <c r="J135" s="339">
        <v>1</v>
      </c>
      <c r="K135" s="416">
        <f t="shared" si="12"/>
        <v>4</v>
      </c>
    </row>
    <row r="136" spans="1:16" ht="15" customHeight="1" x14ac:dyDescent="0.25">
      <c r="A136" s="339">
        <v>18</v>
      </c>
      <c r="B136" s="340" t="s">
        <v>43</v>
      </c>
      <c r="C136" s="340" t="s">
        <v>372</v>
      </c>
      <c r="D136" s="339">
        <v>2</v>
      </c>
      <c r="E136" s="339">
        <v>4</v>
      </c>
      <c r="F136" s="339"/>
      <c r="G136" s="339"/>
      <c r="H136" s="339"/>
      <c r="I136" s="339"/>
      <c r="J136" s="339"/>
      <c r="K136" s="416">
        <f t="shared" si="12"/>
        <v>6</v>
      </c>
    </row>
    <row r="137" spans="1:16" ht="13.5" customHeight="1" x14ac:dyDescent="0.25">
      <c r="A137" s="339">
        <v>19</v>
      </c>
      <c r="B137" s="344" t="s">
        <v>497</v>
      </c>
      <c r="C137" s="344" t="s">
        <v>499</v>
      </c>
      <c r="D137" s="339">
        <v>3</v>
      </c>
      <c r="E137" s="339">
        <v>4</v>
      </c>
      <c r="F137" s="339">
        <v>4</v>
      </c>
      <c r="G137" s="339">
        <v>4</v>
      </c>
      <c r="H137" s="339"/>
      <c r="I137" s="339">
        <v>2</v>
      </c>
      <c r="J137" s="339"/>
      <c r="K137" s="416">
        <f t="shared" si="12"/>
        <v>17</v>
      </c>
    </row>
    <row r="138" spans="1:16" ht="19.5" customHeight="1" x14ac:dyDescent="0.35">
      <c r="A138" s="339"/>
      <c r="B138" s="346" t="s">
        <v>385</v>
      </c>
      <c r="C138" s="346"/>
      <c r="D138" s="418">
        <f t="shared" ref="D138:J138" si="13">SUM(D119:D137)</f>
        <v>13</v>
      </c>
      <c r="E138" s="418">
        <f t="shared" si="13"/>
        <v>17</v>
      </c>
      <c r="F138" s="418">
        <f t="shared" si="13"/>
        <v>13</v>
      </c>
      <c r="G138" s="418">
        <f t="shared" si="13"/>
        <v>9</v>
      </c>
      <c r="H138" s="418">
        <f t="shared" si="13"/>
        <v>0</v>
      </c>
      <c r="I138" s="418">
        <f t="shared" si="13"/>
        <v>7</v>
      </c>
      <c r="J138" s="418">
        <f t="shared" si="13"/>
        <v>5</v>
      </c>
      <c r="K138" s="425">
        <f>SUM(K119:K137)</f>
        <v>64</v>
      </c>
    </row>
    <row r="139" spans="1:16" ht="24.75" customHeight="1" x14ac:dyDescent="0.3">
      <c r="A139" s="572" t="s">
        <v>858</v>
      </c>
      <c r="B139" s="572"/>
      <c r="C139" s="572"/>
      <c r="D139" s="572"/>
      <c r="E139" s="572"/>
      <c r="F139" s="572"/>
      <c r="G139" s="572"/>
      <c r="H139" s="572"/>
      <c r="I139" s="572"/>
      <c r="J139" s="572"/>
      <c r="K139" s="584"/>
    </row>
    <row r="140" spans="1:16" ht="15" customHeight="1" x14ac:dyDescent="0.35">
      <c r="A140" s="339">
        <v>1</v>
      </c>
      <c r="B140" s="426" t="s">
        <v>491</v>
      </c>
      <c r="C140" s="426" t="s">
        <v>492</v>
      </c>
      <c r="D140" s="354"/>
      <c r="E140" s="339">
        <v>1</v>
      </c>
      <c r="F140" s="339"/>
      <c r="G140" s="339"/>
      <c r="H140" s="339">
        <v>2</v>
      </c>
      <c r="I140" s="339"/>
      <c r="J140" s="339"/>
      <c r="K140" s="411">
        <f t="shared" ref="K140:K142" si="14">SUM(D140:J140)</f>
        <v>3</v>
      </c>
      <c r="M140" s="359"/>
      <c r="N140" s="359"/>
      <c r="O140" s="359"/>
      <c r="P140" s="359"/>
    </row>
    <row r="141" spans="1:16" s="359" customFormat="1" ht="15" customHeight="1" x14ac:dyDescent="0.25">
      <c r="A141" s="339">
        <v>2</v>
      </c>
      <c r="B141" s="375" t="s">
        <v>162</v>
      </c>
      <c r="C141" s="427" t="s">
        <v>859</v>
      </c>
      <c r="D141" s="428"/>
      <c r="E141" s="428"/>
      <c r="F141" s="428"/>
      <c r="G141" s="428">
        <v>1</v>
      </c>
      <c r="H141" s="428"/>
      <c r="I141" s="428"/>
      <c r="J141" s="428"/>
      <c r="K141" s="416">
        <f t="shared" si="14"/>
        <v>1</v>
      </c>
      <c r="M141" s="8"/>
      <c r="N141" s="8"/>
      <c r="O141" s="8"/>
      <c r="P141" s="8"/>
    </row>
    <row r="142" spans="1:16" s="359" customFormat="1" ht="15" customHeight="1" x14ac:dyDescent="0.25">
      <c r="A142" s="339">
        <v>3</v>
      </c>
      <c r="B142" s="375" t="s">
        <v>493</v>
      </c>
      <c r="C142" s="344" t="s">
        <v>494</v>
      </c>
      <c r="D142" s="428"/>
      <c r="E142" s="428">
        <v>1</v>
      </c>
      <c r="F142" s="428">
        <v>2</v>
      </c>
      <c r="G142" s="428">
        <v>1</v>
      </c>
      <c r="H142" s="428">
        <v>1</v>
      </c>
      <c r="I142" s="428"/>
      <c r="J142" s="428"/>
      <c r="K142" s="416">
        <f t="shared" si="14"/>
        <v>5</v>
      </c>
      <c r="M142" s="8"/>
      <c r="N142" s="8"/>
      <c r="O142" s="8"/>
      <c r="P142" s="8"/>
    </row>
    <row r="143" spans="1:16" ht="20.25" customHeight="1" x14ac:dyDescent="0.35">
      <c r="A143" s="339"/>
      <c r="B143" s="346" t="s">
        <v>385</v>
      </c>
      <c r="C143" s="346"/>
      <c r="D143" s="418">
        <f t="shared" ref="D143:J143" si="15">SUM(D140:D140)</f>
        <v>0</v>
      </c>
      <c r="E143" s="418">
        <f t="shared" si="15"/>
        <v>1</v>
      </c>
      <c r="F143" s="418">
        <f t="shared" si="15"/>
        <v>0</v>
      </c>
      <c r="G143" s="418">
        <f t="shared" si="15"/>
        <v>0</v>
      </c>
      <c r="H143" s="418">
        <f t="shared" si="15"/>
        <v>2</v>
      </c>
      <c r="I143" s="418">
        <f t="shared" si="15"/>
        <v>0</v>
      </c>
      <c r="J143" s="418">
        <f t="shared" si="15"/>
        <v>0</v>
      </c>
      <c r="K143" s="412">
        <f>SUM(K140:K142)</f>
        <v>9</v>
      </c>
    </row>
    <row r="144" spans="1:16" ht="20.25" customHeight="1" x14ac:dyDescent="0.25">
      <c r="A144" s="585" t="s">
        <v>860</v>
      </c>
      <c r="B144" s="586"/>
      <c r="C144" s="586"/>
      <c r="D144" s="586"/>
      <c r="E144" s="586"/>
      <c r="F144" s="586"/>
      <c r="G144" s="586"/>
      <c r="H144" s="586"/>
      <c r="I144" s="586"/>
      <c r="J144" s="586"/>
      <c r="K144" s="587"/>
    </row>
    <row r="145" spans="1:11" ht="20.25" customHeight="1" x14ac:dyDescent="0.35">
      <c r="A145" s="339">
        <v>1</v>
      </c>
      <c r="B145" s="344" t="s">
        <v>861</v>
      </c>
      <c r="C145" s="344" t="s">
        <v>862</v>
      </c>
      <c r="D145" s="429"/>
      <c r="E145" s="429">
        <v>1</v>
      </c>
      <c r="F145" s="429"/>
      <c r="G145" s="429"/>
      <c r="H145" s="429"/>
      <c r="I145" s="429"/>
      <c r="J145" s="429"/>
      <c r="K145" s="416">
        <f t="shared" ref="K145:K160" si="16">SUM(D145:J145)</f>
        <v>1</v>
      </c>
    </row>
    <row r="146" spans="1:11" ht="31.5" customHeight="1" x14ac:dyDescent="0.35">
      <c r="A146" s="339">
        <v>2</v>
      </c>
      <c r="B146" s="340" t="s">
        <v>511</v>
      </c>
      <c r="C146" s="340" t="s">
        <v>512</v>
      </c>
      <c r="D146" s="429"/>
      <c r="E146" s="429">
        <v>1</v>
      </c>
      <c r="F146" s="429"/>
      <c r="G146" s="429">
        <v>1</v>
      </c>
      <c r="H146" s="429"/>
      <c r="I146" s="429"/>
      <c r="J146" s="429"/>
      <c r="K146" s="416">
        <f t="shared" si="16"/>
        <v>2</v>
      </c>
    </row>
    <row r="147" spans="1:11" ht="31.5" customHeight="1" x14ac:dyDescent="0.35">
      <c r="A147" s="339">
        <v>3</v>
      </c>
      <c r="B147" s="340" t="s">
        <v>536</v>
      </c>
      <c r="C147" s="340" t="s">
        <v>863</v>
      </c>
      <c r="D147" s="429"/>
      <c r="E147" s="429"/>
      <c r="F147" s="429">
        <v>2</v>
      </c>
      <c r="G147" s="429">
        <v>2</v>
      </c>
      <c r="H147" s="429"/>
      <c r="I147" s="429"/>
      <c r="J147" s="429"/>
      <c r="K147" s="416">
        <f t="shared" si="16"/>
        <v>4</v>
      </c>
    </row>
    <row r="148" spans="1:11" ht="19.5" customHeight="1" x14ac:dyDescent="0.35">
      <c r="A148" s="339">
        <v>4</v>
      </c>
      <c r="B148" s="340" t="s">
        <v>864</v>
      </c>
      <c r="C148" s="340" t="s">
        <v>372</v>
      </c>
      <c r="D148" s="429"/>
      <c r="E148" s="429"/>
      <c r="F148" s="429"/>
      <c r="G148" s="429"/>
      <c r="H148" s="429">
        <v>2</v>
      </c>
      <c r="I148" s="429"/>
      <c r="J148" s="429"/>
      <c r="K148" s="416">
        <f t="shared" si="16"/>
        <v>2</v>
      </c>
    </row>
    <row r="149" spans="1:11" ht="42.75" customHeight="1" x14ac:dyDescent="0.35">
      <c r="A149" s="339">
        <v>5</v>
      </c>
      <c r="B149" s="340" t="s">
        <v>865</v>
      </c>
      <c r="C149" s="340" t="s">
        <v>866</v>
      </c>
      <c r="D149" s="429">
        <v>1</v>
      </c>
      <c r="E149" s="429"/>
      <c r="F149" s="429"/>
      <c r="G149" s="429"/>
      <c r="H149" s="429"/>
      <c r="I149" s="429"/>
      <c r="J149" s="429"/>
      <c r="K149" s="416">
        <f t="shared" si="16"/>
        <v>1</v>
      </c>
    </row>
    <row r="150" spans="1:11" ht="59.25" customHeight="1" x14ac:dyDescent="0.35">
      <c r="A150" s="339">
        <v>6</v>
      </c>
      <c r="B150" s="340" t="s">
        <v>867</v>
      </c>
      <c r="C150" s="340" t="s">
        <v>868</v>
      </c>
      <c r="D150" s="429">
        <v>1</v>
      </c>
      <c r="E150" s="429"/>
      <c r="F150" s="429"/>
      <c r="G150" s="429"/>
      <c r="H150" s="429"/>
      <c r="I150" s="429"/>
      <c r="J150" s="429"/>
      <c r="K150" s="416">
        <f t="shared" si="16"/>
        <v>1</v>
      </c>
    </row>
    <row r="151" spans="1:11" ht="18" customHeight="1" x14ac:dyDescent="0.35">
      <c r="A151" s="339">
        <v>7</v>
      </c>
      <c r="B151" s="340" t="s">
        <v>869</v>
      </c>
      <c r="C151" s="340" t="s">
        <v>870</v>
      </c>
      <c r="D151" s="429"/>
      <c r="E151" s="429"/>
      <c r="F151" s="429">
        <v>1</v>
      </c>
      <c r="G151" s="429"/>
      <c r="H151" s="429"/>
      <c r="I151" s="429"/>
      <c r="J151" s="429"/>
      <c r="K151" s="416">
        <f t="shared" si="16"/>
        <v>1</v>
      </c>
    </row>
    <row r="152" spans="1:11" ht="16.5" customHeight="1" x14ac:dyDescent="0.35">
      <c r="A152" s="339">
        <v>8</v>
      </c>
      <c r="B152" s="340" t="s">
        <v>871</v>
      </c>
      <c r="C152" s="340" t="s">
        <v>872</v>
      </c>
      <c r="D152" s="429"/>
      <c r="E152" s="429"/>
      <c r="F152" s="429">
        <v>1</v>
      </c>
      <c r="G152" s="429"/>
      <c r="H152" s="429"/>
      <c r="I152" s="429"/>
      <c r="J152" s="429"/>
      <c r="K152" s="416">
        <f t="shared" si="16"/>
        <v>1</v>
      </c>
    </row>
    <row r="153" spans="1:11" ht="20.25" customHeight="1" x14ac:dyDescent="0.35">
      <c r="A153" s="339">
        <v>9</v>
      </c>
      <c r="B153" s="340" t="s">
        <v>134</v>
      </c>
      <c r="C153" s="340" t="s">
        <v>873</v>
      </c>
      <c r="D153" s="429"/>
      <c r="E153" s="429"/>
      <c r="F153" s="429">
        <v>1</v>
      </c>
      <c r="G153" s="429"/>
      <c r="H153" s="429"/>
      <c r="I153" s="429"/>
      <c r="J153" s="429"/>
      <c r="K153" s="416">
        <f t="shared" si="16"/>
        <v>1</v>
      </c>
    </row>
    <row r="154" spans="1:11" ht="20.25" customHeight="1" x14ac:dyDescent="0.35">
      <c r="A154" s="339">
        <v>10</v>
      </c>
      <c r="B154" s="340" t="s">
        <v>874</v>
      </c>
      <c r="C154" s="340" t="s">
        <v>875</v>
      </c>
      <c r="D154" s="429"/>
      <c r="E154" s="429"/>
      <c r="F154" s="429">
        <v>1</v>
      </c>
      <c r="G154" s="429"/>
      <c r="H154" s="429"/>
      <c r="I154" s="429"/>
      <c r="J154" s="429"/>
      <c r="K154" s="416">
        <f t="shared" si="16"/>
        <v>1</v>
      </c>
    </row>
    <row r="155" spans="1:11" ht="20.25" customHeight="1" x14ac:dyDescent="0.35">
      <c r="A155" s="339">
        <v>11</v>
      </c>
      <c r="B155" s="344" t="s">
        <v>497</v>
      </c>
      <c r="C155" s="344" t="s">
        <v>499</v>
      </c>
      <c r="D155" s="429">
        <v>2</v>
      </c>
      <c r="E155" s="429"/>
      <c r="F155" s="429"/>
      <c r="G155" s="429">
        <v>3</v>
      </c>
      <c r="H155" s="429"/>
      <c r="I155" s="429">
        <v>3</v>
      </c>
      <c r="J155" s="429">
        <v>2</v>
      </c>
      <c r="K155" s="416">
        <f t="shared" si="16"/>
        <v>10</v>
      </c>
    </row>
    <row r="156" spans="1:11" ht="36" customHeight="1" x14ac:dyDescent="0.35">
      <c r="A156" s="339">
        <v>12</v>
      </c>
      <c r="B156" s="344" t="s">
        <v>426</v>
      </c>
      <c r="C156" s="340" t="s">
        <v>427</v>
      </c>
      <c r="D156" s="429"/>
      <c r="E156" s="429"/>
      <c r="F156" s="429"/>
      <c r="G156" s="429">
        <v>1</v>
      </c>
      <c r="H156" s="429"/>
      <c r="I156" s="429"/>
      <c r="J156" s="429"/>
      <c r="K156" s="416">
        <f t="shared" si="16"/>
        <v>1</v>
      </c>
    </row>
    <row r="157" spans="1:11" ht="19.5" customHeight="1" x14ac:dyDescent="0.35">
      <c r="A157" s="339">
        <v>13</v>
      </c>
      <c r="B157" s="344" t="s">
        <v>493</v>
      </c>
      <c r="C157" s="344" t="s">
        <v>494</v>
      </c>
      <c r="D157" s="429"/>
      <c r="E157" s="429"/>
      <c r="F157" s="429">
        <v>2</v>
      </c>
      <c r="G157" s="429">
        <v>1</v>
      </c>
      <c r="H157" s="429"/>
      <c r="I157" s="429"/>
      <c r="J157" s="429">
        <v>1</v>
      </c>
      <c r="K157" s="416">
        <f t="shared" si="16"/>
        <v>4</v>
      </c>
    </row>
    <row r="158" spans="1:11" ht="20.25" customHeight="1" x14ac:dyDescent="0.35">
      <c r="A158" s="339">
        <v>14</v>
      </c>
      <c r="B158" s="340" t="s">
        <v>500</v>
      </c>
      <c r="C158" s="340" t="s">
        <v>455</v>
      </c>
      <c r="D158" s="429"/>
      <c r="E158" s="429"/>
      <c r="F158" s="429"/>
      <c r="G158" s="429"/>
      <c r="H158" s="429"/>
      <c r="I158" s="429"/>
      <c r="J158" s="429">
        <v>5</v>
      </c>
      <c r="K158" s="416">
        <f t="shared" si="16"/>
        <v>5</v>
      </c>
    </row>
    <row r="159" spans="1:11" ht="20.25" customHeight="1" x14ac:dyDescent="0.35">
      <c r="A159" s="339">
        <v>15</v>
      </c>
      <c r="B159" s="344" t="s">
        <v>526</v>
      </c>
      <c r="C159" s="340" t="s">
        <v>527</v>
      </c>
      <c r="D159" s="429"/>
      <c r="E159" s="429"/>
      <c r="F159" s="429">
        <v>1</v>
      </c>
      <c r="G159" s="429"/>
      <c r="H159" s="429"/>
      <c r="I159" s="429"/>
      <c r="J159" s="429">
        <v>2</v>
      </c>
      <c r="K159" s="416">
        <f t="shared" si="16"/>
        <v>3</v>
      </c>
    </row>
    <row r="160" spans="1:11" ht="45" customHeight="1" x14ac:dyDescent="0.35">
      <c r="A160" s="339">
        <v>16</v>
      </c>
      <c r="B160" s="356" t="s">
        <v>488</v>
      </c>
      <c r="C160" s="340" t="s">
        <v>489</v>
      </c>
      <c r="D160" s="429">
        <v>1</v>
      </c>
      <c r="E160" s="429"/>
      <c r="F160" s="429"/>
      <c r="G160" s="429"/>
      <c r="H160" s="429"/>
      <c r="I160" s="429"/>
      <c r="J160" s="429"/>
      <c r="K160" s="416">
        <f t="shared" si="16"/>
        <v>1</v>
      </c>
    </row>
    <row r="161" spans="1:16" ht="20.25" customHeight="1" x14ac:dyDescent="0.35">
      <c r="A161" s="339"/>
      <c r="B161" s="346" t="s">
        <v>385</v>
      </c>
      <c r="C161" s="346"/>
      <c r="D161" s="418">
        <f t="shared" ref="D161:J161" si="17">SUM(D145:D159)</f>
        <v>4</v>
      </c>
      <c r="E161" s="418">
        <f t="shared" si="17"/>
        <v>2</v>
      </c>
      <c r="F161" s="418">
        <f t="shared" si="17"/>
        <v>9</v>
      </c>
      <c r="G161" s="418">
        <f t="shared" si="17"/>
        <v>8</v>
      </c>
      <c r="H161" s="418">
        <f t="shared" si="17"/>
        <v>2</v>
      </c>
      <c r="I161" s="418">
        <f t="shared" si="17"/>
        <v>3</v>
      </c>
      <c r="J161" s="418">
        <f t="shared" si="17"/>
        <v>10</v>
      </c>
      <c r="K161" s="412">
        <f>SUM(K145:K160)</f>
        <v>39</v>
      </c>
    </row>
    <row r="162" spans="1:16" ht="26.25" customHeight="1" x14ac:dyDescent="0.25">
      <c r="A162" s="559" t="s">
        <v>876</v>
      </c>
      <c r="B162" s="559"/>
      <c r="C162" s="559"/>
      <c r="D162" s="559"/>
      <c r="E162" s="559"/>
      <c r="F162" s="559"/>
      <c r="G162" s="559"/>
      <c r="H162" s="559"/>
      <c r="I162" s="559"/>
      <c r="J162" s="559"/>
      <c r="K162" s="583"/>
    </row>
    <row r="163" spans="1:16" ht="15" customHeight="1" x14ac:dyDescent="0.25">
      <c r="A163" s="339">
        <v>1</v>
      </c>
      <c r="B163" s="340" t="s">
        <v>511</v>
      </c>
      <c r="C163" s="340" t="s">
        <v>512</v>
      </c>
      <c r="D163" s="339"/>
      <c r="E163" s="339"/>
      <c r="F163" s="339"/>
      <c r="G163" s="339">
        <v>1</v>
      </c>
      <c r="H163" s="339"/>
      <c r="I163" s="339"/>
      <c r="J163" s="339"/>
      <c r="K163" s="416">
        <f t="shared" ref="K163:K193" si="18">SUM(D163:J163)</f>
        <v>1</v>
      </c>
    </row>
    <row r="164" spans="1:16" ht="19.5" customHeight="1" x14ac:dyDescent="0.25">
      <c r="A164" s="339">
        <v>2</v>
      </c>
      <c r="B164" s="344" t="s">
        <v>877</v>
      </c>
      <c r="C164" s="344" t="s">
        <v>878</v>
      </c>
      <c r="D164" s="339"/>
      <c r="E164" s="339"/>
      <c r="F164" s="339">
        <v>1</v>
      </c>
      <c r="G164" s="339"/>
      <c r="H164" s="339"/>
      <c r="I164" s="339"/>
      <c r="J164" s="339"/>
      <c r="K164" s="416">
        <f t="shared" si="18"/>
        <v>1</v>
      </c>
    </row>
    <row r="165" spans="1:16" ht="19.5" customHeight="1" x14ac:dyDescent="0.25">
      <c r="A165" s="339">
        <v>3</v>
      </c>
      <c r="B165" s="344" t="s">
        <v>879</v>
      </c>
      <c r="C165" s="344" t="s">
        <v>880</v>
      </c>
      <c r="D165" s="339"/>
      <c r="E165" s="339"/>
      <c r="F165" s="339">
        <v>1</v>
      </c>
      <c r="G165" s="339"/>
      <c r="H165" s="339"/>
      <c r="I165" s="339"/>
      <c r="J165" s="339"/>
      <c r="K165" s="416">
        <f t="shared" si="18"/>
        <v>1</v>
      </c>
    </row>
    <row r="166" spans="1:16" ht="27.75" customHeight="1" x14ac:dyDescent="0.25">
      <c r="A166" s="339">
        <v>4</v>
      </c>
      <c r="B166" s="344" t="s">
        <v>881</v>
      </c>
      <c r="C166" s="344" t="s">
        <v>882</v>
      </c>
      <c r="D166" s="339"/>
      <c r="E166" s="339"/>
      <c r="F166" s="339">
        <v>1</v>
      </c>
      <c r="G166" s="339"/>
      <c r="H166" s="339"/>
      <c r="I166" s="339"/>
      <c r="J166" s="339"/>
      <c r="K166" s="416">
        <f t="shared" si="18"/>
        <v>1</v>
      </c>
    </row>
    <row r="167" spans="1:16" ht="21" customHeight="1" x14ac:dyDescent="0.25">
      <c r="A167" s="339">
        <v>5</v>
      </c>
      <c r="B167" s="344" t="s">
        <v>497</v>
      </c>
      <c r="C167" s="430" t="s">
        <v>883</v>
      </c>
      <c r="D167" s="339"/>
      <c r="E167" s="339"/>
      <c r="F167" s="339">
        <v>1</v>
      </c>
      <c r="G167" s="339"/>
      <c r="H167" s="339"/>
      <c r="I167" s="339"/>
      <c r="J167" s="339"/>
      <c r="K167" s="416">
        <f t="shared" si="18"/>
        <v>1</v>
      </c>
    </row>
    <row r="168" spans="1:16" ht="21.75" customHeight="1" x14ac:dyDescent="0.25">
      <c r="A168" s="339">
        <v>6</v>
      </c>
      <c r="B168" s="344" t="s">
        <v>497</v>
      </c>
      <c r="C168" s="431" t="s">
        <v>499</v>
      </c>
      <c r="D168" s="432"/>
      <c r="E168" s="433"/>
      <c r="F168" s="434"/>
      <c r="G168" s="434">
        <v>1</v>
      </c>
      <c r="H168" s="434">
        <v>2</v>
      </c>
      <c r="I168" s="339"/>
      <c r="J168" s="339"/>
      <c r="K168" s="416">
        <f t="shared" si="18"/>
        <v>3</v>
      </c>
    </row>
    <row r="169" spans="1:16" ht="16.5" customHeight="1" x14ac:dyDescent="0.25">
      <c r="A169" s="339">
        <v>7</v>
      </c>
      <c r="B169" s="340" t="s">
        <v>496</v>
      </c>
      <c r="C169" s="340" t="s">
        <v>472</v>
      </c>
      <c r="D169" s="339"/>
      <c r="E169" s="339"/>
      <c r="F169" s="339">
        <v>1</v>
      </c>
      <c r="G169" s="339">
        <v>2</v>
      </c>
      <c r="H169" s="339">
        <v>5</v>
      </c>
      <c r="I169" s="339"/>
      <c r="J169" s="339"/>
      <c r="K169" s="416">
        <f t="shared" si="18"/>
        <v>8</v>
      </c>
      <c r="M169" s="371"/>
      <c r="N169" s="371"/>
      <c r="O169" s="371"/>
      <c r="P169" s="371"/>
    </row>
    <row r="170" spans="1:16" ht="16.5" customHeight="1" x14ac:dyDescent="0.25">
      <c r="A170" s="339">
        <v>8</v>
      </c>
      <c r="B170" s="340" t="s">
        <v>884</v>
      </c>
      <c r="C170" s="340" t="s">
        <v>885</v>
      </c>
      <c r="D170" s="339"/>
      <c r="E170" s="339"/>
      <c r="F170" s="339"/>
      <c r="G170" s="339">
        <v>1</v>
      </c>
      <c r="H170" s="339"/>
      <c r="I170" s="339"/>
      <c r="J170" s="339"/>
      <c r="K170" s="416">
        <f t="shared" si="18"/>
        <v>1</v>
      </c>
      <c r="M170" s="371"/>
      <c r="N170" s="371"/>
      <c r="O170" s="371"/>
      <c r="P170" s="371"/>
    </row>
    <row r="171" spans="1:16" ht="16.5" customHeight="1" x14ac:dyDescent="0.25">
      <c r="A171" s="339">
        <v>9</v>
      </c>
      <c r="B171" s="340" t="s">
        <v>886</v>
      </c>
      <c r="C171" s="340" t="s">
        <v>887</v>
      </c>
      <c r="D171" s="339"/>
      <c r="E171" s="339"/>
      <c r="F171" s="339"/>
      <c r="G171" s="339">
        <v>1</v>
      </c>
      <c r="H171" s="339"/>
      <c r="I171" s="339"/>
      <c r="J171" s="339"/>
      <c r="K171" s="416">
        <f t="shared" si="18"/>
        <v>1</v>
      </c>
      <c r="M171" s="371"/>
      <c r="N171" s="371"/>
      <c r="O171" s="371"/>
      <c r="P171" s="371"/>
    </row>
    <row r="172" spans="1:16" s="359" customFormat="1" ht="37.5" customHeight="1" x14ac:dyDescent="0.25">
      <c r="A172" s="339">
        <v>10</v>
      </c>
      <c r="B172" s="340" t="s">
        <v>888</v>
      </c>
      <c r="C172" s="340" t="s">
        <v>889</v>
      </c>
      <c r="D172" s="339"/>
      <c r="E172" s="339"/>
      <c r="F172" s="339"/>
      <c r="G172" s="339">
        <v>1</v>
      </c>
      <c r="H172" s="339"/>
      <c r="I172" s="339"/>
      <c r="J172" s="339"/>
      <c r="K172" s="416">
        <f t="shared" si="18"/>
        <v>1</v>
      </c>
      <c r="M172" s="8"/>
      <c r="N172" s="8"/>
      <c r="O172" s="8"/>
      <c r="P172" s="8"/>
    </row>
    <row r="173" spans="1:16" s="359" customFormat="1" ht="22.5" customHeight="1" x14ac:dyDescent="0.25">
      <c r="A173" s="339">
        <v>11</v>
      </c>
      <c r="B173" s="355" t="s">
        <v>456</v>
      </c>
      <c r="C173" s="344" t="s">
        <v>457</v>
      </c>
      <c r="D173" s="339"/>
      <c r="E173" s="339"/>
      <c r="F173" s="339"/>
      <c r="G173" s="339"/>
      <c r="H173" s="339">
        <v>1</v>
      </c>
      <c r="I173" s="339"/>
      <c r="J173" s="339"/>
      <c r="K173" s="416">
        <f t="shared" si="18"/>
        <v>1</v>
      </c>
      <c r="M173" s="8"/>
      <c r="N173" s="8"/>
      <c r="O173" s="8"/>
      <c r="P173" s="8"/>
    </row>
    <row r="174" spans="1:16" s="359" customFormat="1" ht="18.75" customHeight="1" x14ac:dyDescent="0.25">
      <c r="A174" s="339">
        <v>12</v>
      </c>
      <c r="B174" s="340" t="s">
        <v>890</v>
      </c>
      <c r="C174" s="340" t="s">
        <v>891</v>
      </c>
      <c r="D174" s="339"/>
      <c r="E174" s="339"/>
      <c r="F174" s="339"/>
      <c r="G174" s="339">
        <v>1</v>
      </c>
      <c r="H174" s="339"/>
      <c r="I174" s="339"/>
      <c r="J174" s="339"/>
      <c r="K174" s="416">
        <f t="shared" si="18"/>
        <v>1</v>
      </c>
      <c r="M174" s="8"/>
      <c r="N174" s="8"/>
      <c r="O174" s="8"/>
      <c r="P174" s="8"/>
    </row>
    <row r="175" spans="1:16" s="359" customFormat="1" ht="20.25" customHeight="1" x14ac:dyDescent="0.25">
      <c r="A175" s="339">
        <v>13</v>
      </c>
      <c r="B175" s="340" t="s">
        <v>890</v>
      </c>
      <c r="C175" s="340" t="s">
        <v>892</v>
      </c>
      <c r="D175" s="339"/>
      <c r="E175" s="339"/>
      <c r="F175" s="339"/>
      <c r="G175" s="339">
        <v>1</v>
      </c>
      <c r="H175" s="339"/>
      <c r="I175" s="339"/>
      <c r="J175" s="339"/>
      <c r="K175" s="416">
        <f t="shared" si="18"/>
        <v>1</v>
      </c>
      <c r="M175" s="8"/>
      <c r="N175" s="8"/>
      <c r="O175" s="8"/>
      <c r="P175" s="8"/>
    </row>
    <row r="176" spans="1:16" s="359" customFormat="1" ht="32.25" customHeight="1" x14ac:dyDescent="0.25">
      <c r="A176" s="339">
        <v>14</v>
      </c>
      <c r="B176" s="340" t="s">
        <v>893</v>
      </c>
      <c r="C176" s="340" t="s">
        <v>894</v>
      </c>
      <c r="D176" s="339"/>
      <c r="E176" s="339"/>
      <c r="F176" s="339"/>
      <c r="G176" s="339"/>
      <c r="H176" s="339">
        <v>2</v>
      </c>
      <c r="I176" s="339"/>
      <c r="J176" s="339"/>
      <c r="K176" s="416">
        <f t="shared" si="18"/>
        <v>2</v>
      </c>
      <c r="M176" s="8"/>
      <c r="N176" s="8"/>
      <c r="O176" s="8"/>
      <c r="P176" s="8"/>
    </row>
    <row r="177" spans="1:16" s="359" customFormat="1" ht="15.75" customHeight="1" x14ac:dyDescent="0.25">
      <c r="A177" s="339">
        <v>15</v>
      </c>
      <c r="B177" s="340" t="s">
        <v>895</v>
      </c>
      <c r="C177" s="340" t="s">
        <v>896</v>
      </c>
      <c r="D177" s="339"/>
      <c r="E177" s="339"/>
      <c r="F177" s="339"/>
      <c r="G177" s="339"/>
      <c r="H177" s="339">
        <v>2</v>
      </c>
      <c r="I177" s="339"/>
      <c r="J177" s="339"/>
      <c r="K177" s="416">
        <f t="shared" si="18"/>
        <v>2</v>
      </c>
      <c r="M177" s="8"/>
      <c r="N177" s="8"/>
      <c r="O177" s="8"/>
      <c r="P177" s="8"/>
    </row>
    <row r="178" spans="1:16" s="359" customFormat="1" ht="15.75" customHeight="1" x14ac:dyDescent="0.25">
      <c r="A178" s="339">
        <v>16</v>
      </c>
      <c r="B178" s="340" t="s">
        <v>771</v>
      </c>
      <c r="C178" s="340" t="s">
        <v>686</v>
      </c>
      <c r="D178" s="339"/>
      <c r="E178" s="339"/>
      <c r="F178" s="339"/>
      <c r="G178" s="339">
        <v>1</v>
      </c>
      <c r="H178" s="339"/>
      <c r="I178" s="339"/>
      <c r="J178" s="339"/>
      <c r="K178" s="416">
        <f t="shared" si="18"/>
        <v>1</v>
      </c>
      <c r="M178" s="8"/>
      <c r="N178" s="8"/>
      <c r="O178" s="8"/>
      <c r="P178" s="8"/>
    </row>
    <row r="179" spans="1:16" s="359" customFormat="1" ht="15.75" customHeight="1" x14ac:dyDescent="0.25">
      <c r="A179" s="339">
        <v>17</v>
      </c>
      <c r="B179" s="340" t="s">
        <v>771</v>
      </c>
      <c r="C179" s="340" t="s">
        <v>897</v>
      </c>
      <c r="D179" s="339"/>
      <c r="E179" s="339"/>
      <c r="F179" s="339"/>
      <c r="G179" s="339"/>
      <c r="H179" s="339">
        <v>1</v>
      </c>
      <c r="I179" s="339"/>
      <c r="J179" s="339"/>
      <c r="K179" s="416">
        <f t="shared" si="18"/>
        <v>1</v>
      </c>
      <c r="M179" s="8"/>
      <c r="N179" s="8"/>
      <c r="O179" s="8"/>
      <c r="P179" s="8"/>
    </row>
    <row r="180" spans="1:16" s="359" customFormat="1" ht="15.75" customHeight="1" x14ac:dyDescent="0.25">
      <c r="A180" s="339">
        <v>18</v>
      </c>
      <c r="B180" s="340" t="s">
        <v>254</v>
      </c>
      <c r="C180" s="340" t="s">
        <v>898</v>
      </c>
      <c r="D180" s="339"/>
      <c r="E180" s="339"/>
      <c r="F180" s="339"/>
      <c r="G180" s="339"/>
      <c r="H180" s="339">
        <v>1</v>
      </c>
      <c r="I180" s="339"/>
      <c r="J180" s="339"/>
      <c r="K180" s="416">
        <f t="shared" si="18"/>
        <v>1</v>
      </c>
      <c r="M180" s="8"/>
      <c r="N180" s="8"/>
      <c r="O180" s="8"/>
      <c r="P180" s="8"/>
    </row>
    <row r="181" spans="1:16" s="359" customFormat="1" ht="15.75" customHeight="1" x14ac:dyDescent="0.25">
      <c r="A181" s="339">
        <v>19</v>
      </c>
      <c r="B181" s="340" t="s">
        <v>899</v>
      </c>
      <c r="C181" s="340" t="s">
        <v>900</v>
      </c>
      <c r="D181" s="339"/>
      <c r="E181" s="339"/>
      <c r="F181" s="339"/>
      <c r="G181" s="339"/>
      <c r="H181" s="339">
        <v>1</v>
      </c>
      <c r="I181" s="339"/>
      <c r="J181" s="339"/>
      <c r="K181" s="416">
        <f t="shared" si="18"/>
        <v>1</v>
      </c>
      <c r="M181" s="8"/>
      <c r="N181" s="8"/>
      <c r="O181" s="8"/>
      <c r="P181" s="8"/>
    </row>
    <row r="182" spans="1:16" s="359" customFormat="1" ht="15.75" customHeight="1" x14ac:dyDescent="0.25">
      <c r="A182" s="339">
        <v>20</v>
      </c>
      <c r="B182" s="340" t="s">
        <v>901</v>
      </c>
      <c r="C182" s="340" t="s">
        <v>902</v>
      </c>
      <c r="D182" s="339"/>
      <c r="E182" s="339"/>
      <c r="F182" s="339"/>
      <c r="G182" s="339"/>
      <c r="H182" s="339">
        <v>1</v>
      </c>
      <c r="I182" s="339"/>
      <c r="J182" s="339"/>
      <c r="K182" s="416">
        <f t="shared" si="18"/>
        <v>1</v>
      </c>
      <c r="M182" s="8"/>
      <c r="N182" s="8"/>
      <c r="O182" s="8"/>
      <c r="P182" s="8"/>
    </row>
    <row r="183" spans="1:16" s="359" customFormat="1" ht="15.75" customHeight="1" x14ac:dyDescent="0.25">
      <c r="A183" s="339">
        <v>21</v>
      </c>
      <c r="B183" s="340" t="s">
        <v>903</v>
      </c>
      <c r="C183" s="340" t="s">
        <v>904</v>
      </c>
      <c r="D183" s="339"/>
      <c r="E183" s="339"/>
      <c r="F183" s="339"/>
      <c r="G183" s="339"/>
      <c r="H183" s="339">
        <v>1</v>
      </c>
      <c r="I183" s="339"/>
      <c r="J183" s="339"/>
      <c r="K183" s="416">
        <f t="shared" si="18"/>
        <v>1</v>
      </c>
      <c r="M183" s="8"/>
      <c r="N183" s="8"/>
      <c r="O183" s="8"/>
      <c r="P183" s="8"/>
    </row>
    <row r="184" spans="1:16" s="359" customFormat="1" ht="15.75" customHeight="1" x14ac:dyDescent="0.25">
      <c r="A184" s="339">
        <v>22</v>
      </c>
      <c r="B184" s="340" t="s">
        <v>905</v>
      </c>
      <c r="C184" s="340" t="s">
        <v>906</v>
      </c>
      <c r="D184" s="339"/>
      <c r="E184" s="339"/>
      <c r="F184" s="339"/>
      <c r="G184" s="339"/>
      <c r="H184" s="339">
        <v>2</v>
      </c>
      <c r="I184" s="339"/>
      <c r="J184" s="339"/>
      <c r="K184" s="416">
        <f t="shared" si="18"/>
        <v>2</v>
      </c>
      <c r="M184" s="8"/>
      <c r="N184" s="8"/>
      <c r="O184" s="8"/>
      <c r="P184" s="8"/>
    </row>
    <row r="185" spans="1:16" s="359" customFormat="1" ht="15.75" customHeight="1" x14ac:dyDescent="0.25">
      <c r="A185" s="339">
        <v>23</v>
      </c>
      <c r="B185" s="340" t="s">
        <v>907</v>
      </c>
      <c r="C185" s="340" t="s">
        <v>908</v>
      </c>
      <c r="D185" s="339"/>
      <c r="E185" s="339"/>
      <c r="F185" s="339"/>
      <c r="G185" s="339"/>
      <c r="H185" s="339">
        <v>1</v>
      </c>
      <c r="I185" s="339"/>
      <c r="J185" s="339"/>
      <c r="K185" s="416">
        <f t="shared" si="18"/>
        <v>1</v>
      </c>
      <c r="M185" s="8"/>
      <c r="N185" s="8"/>
      <c r="O185" s="8"/>
      <c r="P185" s="8"/>
    </row>
    <row r="186" spans="1:16" s="359" customFormat="1" ht="32.25" customHeight="1" x14ac:dyDescent="0.35">
      <c r="A186" s="339">
        <v>24</v>
      </c>
      <c r="B186" s="340" t="s">
        <v>536</v>
      </c>
      <c r="C186" s="340" t="s">
        <v>909</v>
      </c>
      <c r="D186" s="339"/>
      <c r="E186" s="339"/>
      <c r="F186" s="339"/>
      <c r="G186" s="339"/>
      <c r="H186" s="339">
        <v>1</v>
      </c>
      <c r="I186" s="339"/>
      <c r="J186" s="339"/>
      <c r="K186" s="411">
        <f t="shared" si="18"/>
        <v>1</v>
      </c>
      <c r="M186" s="8"/>
      <c r="N186" s="8"/>
      <c r="O186" s="8"/>
      <c r="P186" s="8"/>
    </row>
    <row r="187" spans="1:16" s="359" customFormat="1" ht="19.5" customHeight="1" x14ac:dyDescent="0.35">
      <c r="A187" s="339">
        <v>25</v>
      </c>
      <c r="B187" s="344" t="s">
        <v>493</v>
      </c>
      <c r="C187" s="344" t="s">
        <v>494</v>
      </c>
      <c r="D187" s="339"/>
      <c r="E187" s="339"/>
      <c r="F187" s="339"/>
      <c r="G187" s="339">
        <v>1</v>
      </c>
      <c r="H187" s="339"/>
      <c r="I187" s="339"/>
      <c r="J187" s="339"/>
      <c r="K187" s="411">
        <f t="shared" si="18"/>
        <v>1</v>
      </c>
      <c r="M187" s="8"/>
      <c r="N187" s="8"/>
      <c r="O187" s="8"/>
      <c r="P187" s="8"/>
    </row>
    <row r="188" spans="1:16" s="359" customFormat="1" ht="21.75" customHeight="1" x14ac:dyDescent="0.35">
      <c r="A188" s="339">
        <v>26</v>
      </c>
      <c r="B188" s="344" t="s">
        <v>738</v>
      </c>
      <c r="C188" s="427" t="s">
        <v>513</v>
      </c>
      <c r="D188" s="339"/>
      <c r="E188" s="339"/>
      <c r="F188" s="339"/>
      <c r="G188" s="339"/>
      <c r="H188" s="339">
        <v>2</v>
      </c>
      <c r="I188" s="339"/>
      <c r="J188" s="339"/>
      <c r="K188" s="411">
        <f t="shared" si="18"/>
        <v>2</v>
      </c>
      <c r="M188" s="8"/>
      <c r="N188" s="8"/>
      <c r="O188" s="8"/>
      <c r="P188" s="8"/>
    </row>
    <row r="189" spans="1:16" s="359" customFormat="1" ht="21.75" customHeight="1" x14ac:dyDescent="0.25">
      <c r="A189" s="339">
        <v>27</v>
      </c>
      <c r="B189" s="340" t="s">
        <v>373</v>
      </c>
      <c r="C189" s="413" t="s">
        <v>374</v>
      </c>
      <c r="D189" s="339"/>
      <c r="E189" s="339"/>
      <c r="F189" s="339"/>
      <c r="G189" s="339">
        <v>1</v>
      </c>
      <c r="H189" s="339"/>
      <c r="I189" s="339"/>
      <c r="J189" s="339"/>
      <c r="K189" s="416">
        <f t="shared" si="18"/>
        <v>1</v>
      </c>
      <c r="M189" s="8"/>
      <c r="N189" s="8"/>
      <c r="O189" s="8"/>
      <c r="P189" s="8"/>
    </row>
    <row r="190" spans="1:16" s="359" customFormat="1" ht="20.25" customHeight="1" x14ac:dyDescent="0.25">
      <c r="A190" s="339">
        <v>28</v>
      </c>
      <c r="B190" s="340" t="s">
        <v>910</v>
      </c>
      <c r="C190" s="413" t="s">
        <v>911</v>
      </c>
      <c r="D190" s="339"/>
      <c r="E190" s="339">
        <v>1</v>
      </c>
      <c r="F190" s="339"/>
      <c r="G190" s="339"/>
      <c r="H190" s="339"/>
      <c r="I190" s="339"/>
      <c r="J190" s="339"/>
      <c r="K190" s="416">
        <f t="shared" si="18"/>
        <v>1</v>
      </c>
      <c r="M190" s="8"/>
      <c r="N190" s="8"/>
      <c r="O190" s="8"/>
      <c r="P190" s="8"/>
    </row>
    <row r="191" spans="1:16" s="359" customFormat="1" ht="32.25" customHeight="1" x14ac:dyDescent="0.25">
      <c r="A191" s="339">
        <v>29</v>
      </c>
      <c r="B191" s="340" t="s">
        <v>912</v>
      </c>
      <c r="C191" s="413" t="s">
        <v>913</v>
      </c>
      <c r="D191" s="339"/>
      <c r="E191" s="339">
        <v>1</v>
      </c>
      <c r="F191" s="339"/>
      <c r="G191" s="339"/>
      <c r="H191" s="339"/>
      <c r="I191" s="339"/>
      <c r="J191" s="339"/>
      <c r="K191" s="416">
        <f t="shared" si="18"/>
        <v>1</v>
      </c>
      <c r="M191" s="8"/>
      <c r="N191" s="8"/>
      <c r="O191" s="8"/>
      <c r="P191" s="8"/>
    </row>
    <row r="192" spans="1:16" s="359" customFormat="1" ht="19.5" customHeight="1" x14ac:dyDescent="0.35">
      <c r="A192" s="339">
        <v>30</v>
      </c>
      <c r="B192" s="340" t="s">
        <v>914</v>
      </c>
      <c r="C192" s="340" t="s">
        <v>915</v>
      </c>
      <c r="D192" s="339"/>
      <c r="E192" s="339">
        <v>1</v>
      </c>
      <c r="F192" s="339"/>
      <c r="G192" s="339"/>
      <c r="H192" s="339"/>
      <c r="I192" s="339"/>
      <c r="J192" s="339"/>
      <c r="K192" s="411">
        <f t="shared" si="18"/>
        <v>1</v>
      </c>
      <c r="M192" s="8"/>
      <c r="N192" s="8"/>
      <c r="O192" s="8"/>
      <c r="P192" s="8"/>
    </row>
    <row r="193" spans="1:16" s="359" customFormat="1" ht="20.25" customHeight="1" x14ac:dyDescent="0.35">
      <c r="A193" s="339">
        <v>31</v>
      </c>
      <c r="B193" s="340" t="s">
        <v>916</v>
      </c>
      <c r="C193" s="340" t="s">
        <v>917</v>
      </c>
      <c r="D193" s="339"/>
      <c r="E193" s="339">
        <v>1</v>
      </c>
      <c r="F193" s="339"/>
      <c r="G193" s="339"/>
      <c r="H193" s="339"/>
      <c r="I193" s="339"/>
      <c r="J193" s="339"/>
      <c r="K193" s="411">
        <f t="shared" si="18"/>
        <v>1</v>
      </c>
      <c r="M193" s="8"/>
      <c r="N193" s="8"/>
      <c r="O193" s="8"/>
      <c r="P193" s="8"/>
    </row>
    <row r="194" spans="1:16" s="359" customFormat="1" ht="20.25" customHeight="1" x14ac:dyDescent="0.35">
      <c r="A194" s="339"/>
      <c r="B194" s="346" t="s">
        <v>385</v>
      </c>
      <c r="C194" s="346"/>
      <c r="D194" s="435">
        <f t="shared" ref="D194:K194" si="19">SUM(D163:D193)</f>
        <v>0</v>
      </c>
      <c r="E194" s="435">
        <f t="shared" si="19"/>
        <v>4</v>
      </c>
      <c r="F194" s="435">
        <f t="shared" si="19"/>
        <v>5</v>
      </c>
      <c r="G194" s="435">
        <f t="shared" si="19"/>
        <v>12</v>
      </c>
      <c r="H194" s="435">
        <f t="shared" si="19"/>
        <v>23</v>
      </c>
      <c r="I194" s="435">
        <f t="shared" si="19"/>
        <v>0</v>
      </c>
      <c r="J194" s="412">
        <f t="shared" si="19"/>
        <v>0</v>
      </c>
      <c r="K194" s="436">
        <f t="shared" si="19"/>
        <v>44</v>
      </c>
      <c r="M194" s="8"/>
      <c r="N194" s="8"/>
      <c r="O194" s="8"/>
      <c r="P194" s="8"/>
    </row>
    <row r="195" spans="1:16" s="359" customFormat="1" ht="20.25" customHeight="1" x14ac:dyDescent="0.25">
      <c r="A195" s="339"/>
      <c r="B195" s="585" t="s">
        <v>918</v>
      </c>
      <c r="C195" s="586"/>
      <c r="D195" s="586"/>
      <c r="E195" s="586"/>
      <c r="F195" s="586"/>
      <c r="G195" s="586"/>
      <c r="H195" s="586"/>
      <c r="I195" s="586"/>
      <c r="J195" s="586"/>
      <c r="K195" s="587"/>
      <c r="L195" s="588"/>
      <c r="M195" s="8"/>
      <c r="N195" s="8"/>
      <c r="O195" s="8"/>
      <c r="P195" s="8"/>
    </row>
    <row r="196" spans="1:16" s="359" customFormat="1" ht="20.25" customHeight="1" x14ac:dyDescent="0.25">
      <c r="A196" s="339">
        <v>1</v>
      </c>
      <c r="B196" s="340" t="s">
        <v>919</v>
      </c>
      <c r="C196" s="340" t="s">
        <v>920</v>
      </c>
      <c r="D196" s="339"/>
      <c r="E196" s="339">
        <v>1</v>
      </c>
      <c r="F196" s="339"/>
      <c r="G196" s="339"/>
      <c r="H196" s="339"/>
      <c r="I196" s="339"/>
      <c r="J196" s="339"/>
      <c r="K196" s="416">
        <f t="shared" ref="K196:K199" si="20">SUM(D196:J196)</f>
        <v>1</v>
      </c>
      <c r="M196" s="8"/>
      <c r="N196" s="8"/>
      <c r="O196" s="8"/>
      <c r="P196" s="8"/>
    </row>
    <row r="197" spans="1:16" s="359" customFormat="1" ht="20.25" customHeight="1" x14ac:dyDescent="0.25">
      <c r="A197" s="339"/>
      <c r="B197" s="340" t="s">
        <v>801</v>
      </c>
      <c r="C197" s="340" t="s">
        <v>802</v>
      </c>
      <c r="D197" s="339"/>
      <c r="E197" s="339"/>
      <c r="F197" s="339">
        <v>1</v>
      </c>
      <c r="G197" s="339"/>
      <c r="H197" s="339"/>
      <c r="I197" s="339"/>
      <c r="J197" s="339"/>
      <c r="K197" s="416">
        <f t="shared" si="20"/>
        <v>1</v>
      </c>
      <c r="M197" s="8"/>
      <c r="N197" s="8"/>
      <c r="O197" s="8"/>
      <c r="P197" s="8"/>
    </row>
    <row r="198" spans="1:16" s="359" customFormat="1" ht="31.5" customHeight="1" x14ac:dyDescent="0.25">
      <c r="A198" s="339">
        <v>2</v>
      </c>
      <c r="B198" s="340" t="s">
        <v>921</v>
      </c>
      <c r="C198" s="340" t="s">
        <v>922</v>
      </c>
      <c r="D198" s="339"/>
      <c r="E198" s="339">
        <v>1</v>
      </c>
      <c r="F198" s="339"/>
      <c r="G198" s="339"/>
      <c r="H198" s="339"/>
      <c r="I198" s="339"/>
      <c r="J198" s="339"/>
      <c r="K198" s="416">
        <f t="shared" si="20"/>
        <v>1</v>
      </c>
      <c r="M198" s="8"/>
      <c r="N198" s="8"/>
      <c r="O198" s="8"/>
      <c r="P198" s="8"/>
    </row>
    <row r="199" spans="1:16" s="359" customFormat="1" ht="35.25" customHeight="1" x14ac:dyDescent="0.25">
      <c r="A199" s="339">
        <v>3</v>
      </c>
      <c r="B199" s="340" t="s">
        <v>923</v>
      </c>
      <c r="C199" s="340" t="s">
        <v>924</v>
      </c>
      <c r="D199" s="339"/>
      <c r="E199" s="339">
        <v>1</v>
      </c>
      <c r="F199" s="339"/>
      <c r="G199" s="339"/>
      <c r="H199" s="339"/>
      <c r="I199" s="339"/>
      <c r="J199" s="339"/>
      <c r="K199" s="416">
        <f t="shared" si="20"/>
        <v>1</v>
      </c>
      <c r="M199" s="8"/>
      <c r="N199" s="8"/>
      <c r="O199" s="8"/>
      <c r="P199" s="8"/>
    </row>
    <row r="200" spans="1:16" ht="21" customHeight="1" x14ac:dyDescent="0.35">
      <c r="A200" s="339"/>
      <c r="B200" s="346" t="s">
        <v>385</v>
      </c>
      <c r="C200" s="346"/>
      <c r="D200" s="435">
        <f t="shared" ref="D200:K200" si="21">SUM(D196:D199)</f>
        <v>0</v>
      </c>
      <c r="E200" s="435">
        <f t="shared" si="21"/>
        <v>3</v>
      </c>
      <c r="F200" s="435">
        <f t="shared" si="21"/>
        <v>1</v>
      </c>
      <c r="G200" s="435">
        <f t="shared" si="21"/>
        <v>0</v>
      </c>
      <c r="H200" s="435">
        <f t="shared" si="21"/>
        <v>0</v>
      </c>
      <c r="I200" s="435">
        <f t="shared" si="21"/>
        <v>0</v>
      </c>
      <c r="J200" s="412">
        <f t="shared" si="21"/>
        <v>0</v>
      </c>
      <c r="K200" s="436">
        <f t="shared" si="21"/>
        <v>4</v>
      </c>
    </row>
    <row r="201" spans="1:16" ht="27.75" customHeight="1" x14ac:dyDescent="0.25">
      <c r="A201" s="339"/>
      <c r="B201" s="437" t="s">
        <v>925</v>
      </c>
      <c r="C201" s="437"/>
      <c r="D201" s="351">
        <f>D36+D63+D117+D138+D200+D85+13:13+D161+D194+D143</f>
        <v>79</v>
      </c>
      <c r="E201" s="351">
        <f>E36+E63+E117+E138+E200+E85+E143+E161+E194</f>
        <v>60</v>
      </c>
      <c r="F201" s="351">
        <f>F36+F63+F117+F138+F161+F200+F85+F143+F194</f>
        <v>63</v>
      </c>
      <c r="G201" s="351">
        <f>G36+G63+G117+G138+G200+G85+G143+G161+G194</f>
        <v>78</v>
      </c>
      <c r="H201" s="351">
        <f>H36+H63+H117+H138+H161+H200+H85+H143+H194</f>
        <v>27</v>
      </c>
      <c r="I201" s="351">
        <f>I36+I63+I117+I138+I200+I85+I143+I161+I194</f>
        <v>37</v>
      </c>
      <c r="J201" s="351">
        <f>J36+J63+J117+J138+J200+J85+J143+J161+J194</f>
        <v>31</v>
      </c>
      <c r="K201" s="419">
        <f>K36+K63+K117+K138+K200+K85+K143+K161+K194</f>
        <v>393</v>
      </c>
    </row>
  </sheetData>
  <mergeCells count="13">
    <mergeCell ref="A144:K144"/>
    <mergeCell ref="A162:K162"/>
    <mergeCell ref="B195:L195"/>
    <mergeCell ref="A37:K37"/>
    <mergeCell ref="A64:K64"/>
    <mergeCell ref="A86:K86"/>
    <mergeCell ref="A118:K118"/>
    <mergeCell ref="A139:K139"/>
    <mergeCell ref="A1:K1"/>
    <mergeCell ref="B2:B3"/>
    <mergeCell ref="D2:J2"/>
    <mergeCell ref="K2:K3"/>
    <mergeCell ref="A4:K4"/>
  </mergeCells>
  <pageMargins left="0.39375000000000004" right="0.39375000000000004" top="0.39375000000000004" bottom="0.39375000000000004" header="0.51180599999999998" footer="0.51180599999999998"/>
  <pageSetup paperSize="9" scale="88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90"/>
  <sheetViews>
    <sheetView zoomScale="115" workbookViewId="0">
      <pane ySplit="3" topLeftCell="A4" activePane="bottomLeft" state="frozen"/>
      <selection pane="bottomLeft"/>
    </sheetView>
  </sheetViews>
  <sheetFormatPr defaultColWidth="9.109375" defaultRowHeight="12.75" customHeight="1" x14ac:dyDescent="0.25"/>
  <cols>
    <col min="1" max="1" width="4.5546875" style="7" customWidth="1"/>
    <col min="2" max="2" width="35.5546875" style="7" customWidth="1"/>
    <col min="3" max="3" width="26.88671875" style="7" customWidth="1"/>
    <col min="4" max="4" width="5.5546875" style="331" customWidth="1"/>
    <col min="5" max="5" width="5.44140625" style="7" customWidth="1"/>
    <col min="6" max="6" width="5.33203125" style="7" customWidth="1"/>
    <col min="7" max="7" width="5.44140625" style="7" customWidth="1"/>
    <col min="8" max="8" width="5.88671875" style="7" customWidth="1"/>
    <col min="9" max="10" width="6" style="7" customWidth="1"/>
    <col min="11" max="11" width="6.88671875" style="7" customWidth="1"/>
    <col min="12" max="258" width="9.109375" style="8" customWidth="1"/>
  </cols>
  <sheetData>
    <row r="1" spans="1:11" s="367" customFormat="1" ht="44.25" customHeight="1" x14ac:dyDescent="0.3">
      <c r="A1" s="589" t="s">
        <v>351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</row>
    <row r="2" spans="1:11" ht="21.75" customHeight="1" x14ac:dyDescent="0.25">
      <c r="A2" s="357" t="s">
        <v>506</v>
      </c>
      <c r="B2" s="581" t="s">
        <v>353</v>
      </c>
      <c r="C2" s="438"/>
      <c r="D2" s="590" t="s">
        <v>5</v>
      </c>
      <c r="E2" s="591"/>
      <c r="F2" s="591"/>
      <c r="G2" s="591"/>
      <c r="H2" s="591"/>
      <c r="I2" s="591"/>
      <c r="J2" s="592"/>
      <c r="K2" s="581" t="s">
        <v>355</v>
      </c>
    </row>
    <row r="3" spans="1:11" ht="30" customHeight="1" x14ac:dyDescent="0.25">
      <c r="A3" s="357" t="s">
        <v>356</v>
      </c>
      <c r="B3" s="581"/>
      <c r="C3" s="357"/>
      <c r="D3" s="357">
        <v>1</v>
      </c>
      <c r="E3" s="357">
        <v>2</v>
      </c>
      <c r="F3" s="357">
        <v>3</v>
      </c>
      <c r="G3" s="357">
        <v>4</v>
      </c>
      <c r="H3" s="357" t="s">
        <v>357</v>
      </c>
      <c r="I3" s="439" t="s">
        <v>7</v>
      </c>
      <c r="J3" s="439" t="s">
        <v>8</v>
      </c>
      <c r="K3" s="581"/>
    </row>
    <row r="4" spans="1:11" ht="25.5" customHeight="1" x14ac:dyDescent="0.25">
      <c r="A4" s="559" t="s">
        <v>926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</row>
    <row r="5" spans="1:11" ht="18" customHeight="1" x14ac:dyDescent="0.35">
      <c r="A5" s="339">
        <v>1</v>
      </c>
      <c r="B5" s="340" t="s">
        <v>927</v>
      </c>
      <c r="C5" s="340" t="s">
        <v>928</v>
      </c>
      <c r="D5" s="339"/>
      <c r="E5" s="339"/>
      <c r="F5" s="339"/>
      <c r="G5" s="339">
        <v>1</v>
      </c>
      <c r="H5" s="339"/>
      <c r="I5" s="339"/>
      <c r="J5" s="339"/>
      <c r="K5" s="429">
        <f t="shared" ref="K5:K9" si="0">SUM(D5:J5)</f>
        <v>1</v>
      </c>
    </row>
    <row r="6" spans="1:11" ht="15" customHeight="1" x14ac:dyDescent="0.35">
      <c r="A6" s="339">
        <v>2</v>
      </c>
      <c r="B6" s="340" t="s">
        <v>929</v>
      </c>
      <c r="C6" s="340" t="s">
        <v>930</v>
      </c>
      <c r="D6" s="339"/>
      <c r="E6" s="339"/>
      <c r="F6" s="339"/>
      <c r="G6" s="339">
        <v>1</v>
      </c>
      <c r="H6" s="339"/>
      <c r="I6" s="339"/>
      <c r="J6" s="339"/>
      <c r="K6" s="429">
        <f t="shared" si="0"/>
        <v>1</v>
      </c>
    </row>
    <row r="7" spans="1:11" ht="15" customHeight="1" x14ac:dyDescent="0.35">
      <c r="A7" s="339">
        <v>3</v>
      </c>
      <c r="B7" s="440" t="s">
        <v>931</v>
      </c>
      <c r="C7" s="440" t="s">
        <v>932</v>
      </c>
      <c r="D7" s="441"/>
      <c r="E7" s="441"/>
      <c r="F7" s="441"/>
      <c r="G7" s="441">
        <v>1</v>
      </c>
      <c r="H7" s="441"/>
      <c r="I7" s="441"/>
      <c r="J7" s="441"/>
      <c r="K7" s="429">
        <f t="shared" si="0"/>
        <v>1</v>
      </c>
    </row>
    <row r="8" spans="1:11" ht="15" customHeight="1" x14ac:dyDescent="0.35">
      <c r="A8" s="339">
        <v>4</v>
      </c>
      <c r="B8" s="440" t="s">
        <v>226</v>
      </c>
      <c r="C8" s="440" t="s">
        <v>933</v>
      </c>
      <c r="D8" s="441"/>
      <c r="E8" s="441"/>
      <c r="F8" s="441"/>
      <c r="G8" s="441">
        <v>1</v>
      </c>
      <c r="H8" s="441"/>
      <c r="I8" s="441"/>
      <c r="J8" s="441"/>
      <c r="K8" s="429">
        <f t="shared" si="0"/>
        <v>1</v>
      </c>
    </row>
    <row r="9" spans="1:11" ht="15" customHeight="1" x14ac:dyDescent="0.35">
      <c r="A9" s="339">
        <v>5</v>
      </c>
      <c r="B9" s="440" t="s">
        <v>934</v>
      </c>
      <c r="C9" s="440" t="s">
        <v>935</v>
      </c>
      <c r="D9" s="441"/>
      <c r="E9" s="441"/>
      <c r="F9" s="441"/>
      <c r="G9" s="441">
        <v>1</v>
      </c>
      <c r="H9" s="441"/>
      <c r="I9" s="441"/>
      <c r="J9" s="441"/>
      <c r="K9" s="429">
        <f t="shared" si="0"/>
        <v>1</v>
      </c>
    </row>
    <row r="10" spans="1:11" ht="15" customHeight="1" x14ac:dyDescent="0.35">
      <c r="A10" s="339">
        <v>6</v>
      </c>
      <c r="B10" s="440" t="s">
        <v>936</v>
      </c>
      <c r="C10" s="440" t="s">
        <v>937</v>
      </c>
      <c r="D10" s="441"/>
      <c r="E10" s="441"/>
      <c r="F10" s="441"/>
      <c r="G10" s="441">
        <v>1</v>
      </c>
      <c r="H10" s="441"/>
      <c r="I10" s="441"/>
      <c r="J10" s="441"/>
      <c r="K10" s="429">
        <f t="shared" ref="K10:K15" si="1">SUM(D10:J10)</f>
        <v>1</v>
      </c>
    </row>
    <row r="11" spans="1:11" ht="15" customHeight="1" x14ac:dyDescent="0.35">
      <c r="A11" s="339">
        <v>7</v>
      </c>
      <c r="B11" s="440" t="s">
        <v>938</v>
      </c>
      <c r="C11" s="440" t="s">
        <v>939</v>
      </c>
      <c r="D11" s="441"/>
      <c r="E11" s="441"/>
      <c r="F11" s="441"/>
      <c r="G11" s="441">
        <v>1</v>
      </c>
      <c r="H11" s="441"/>
      <c r="I11" s="441"/>
      <c r="J11" s="441"/>
      <c r="K11" s="429">
        <f t="shared" si="1"/>
        <v>1</v>
      </c>
    </row>
    <row r="12" spans="1:11" ht="15" customHeight="1" x14ac:dyDescent="0.35">
      <c r="A12" s="339">
        <v>8</v>
      </c>
      <c r="B12" s="440" t="s">
        <v>940</v>
      </c>
      <c r="C12" s="440" t="s">
        <v>941</v>
      </c>
      <c r="D12" s="441"/>
      <c r="E12" s="441"/>
      <c r="F12" s="441"/>
      <c r="G12" s="441">
        <v>1</v>
      </c>
      <c r="H12" s="441"/>
      <c r="I12" s="441"/>
      <c r="J12" s="441"/>
      <c r="K12" s="429">
        <f t="shared" si="1"/>
        <v>1</v>
      </c>
    </row>
    <row r="13" spans="1:11" ht="15" customHeight="1" x14ac:dyDescent="0.35">
      <c r="A13" s="339">
        <v>9</v>
      </c>
      <c r="B13" s="440" t="s">
        <v>940</v>
      </c>
      <c r="C13" s="440" t="s">
        <v>942</v>
      </c>
      <c r="D13" s="441"/>
      <c r="E13" s="441"/>
      <c r="F13" s="441"/>
      <c r="G13" s="441"/>
      <c r="H13" s="441"/>
      <c r="I13" s="441"/>
      <c r="J13" s="441">
        <v>1</v>
      </c>
      <c r="K13" s="429">
        <f t="shared" si="1"/>
        <v>1</v>
      </c>
    </row>
    <row r="14" spans="1:11" ht="36" customHeight="1" x14ac:dyDescent="0.35">
      <c r="A14" s="339">
        <v>10</v>
      </c>
      <c r="B14" s="440" t="s">
        <v>943</v>
      </c>
      <c r="C14" s="440" t="s">
        <v>944</v>
      </c>
      <c r="D14" s="441"/>
      <c r="E14" s="441"/>
      <c r="F14" s="441"/>
      <c r="G14" s="441"/>
      <c r="H14" s="441"/>
      <c r="I14" s="441"/>
      <c r="J14" s="441">
        <v>1</v>
      </c>
      <c r="K14" s="429">
        <f t="shared" si="1"/>
        <v>1</v>
      </c>
    </row>
    <row r="15" spans="1:11" ht="31.5" customHeight="1" x14ac:dyDescent="0.35">
      <c r="A15" s="339">
        <v>11</v>
      </c>
      <c r="B15" s="440" t="s">
        <v>945</v>
      </c>
      <c r="C15" s="440" t="s">
        <v>946</v>
      </c>
      <c r="D15" s="441"/>
      <c r="E15" s="441"/>
      <c r="F15" s="441"/>
      <c r="G15" s="441"/>
      <c r="H15" s="441"/>
      <c r="I15" s="441"/>
      <c r="J15" s="441">
        <v>1</v>
      </c>
      <c r="K15" s="429">
        <f t="shared" si="1"/>
        <v>1</v>
      </c>
    </row>
    <row r="16" spans="1:11" ht="18.75" customHeight="1" x14ac:dyDescent="0.35">
      <c r="A16" s="441"/>
      <c r="B16" s="442" t="s">
        <v>385</v>
      </c>
      <c r="C16" s="442"/>
      <c r="D16" s="443">
        <f t="shared" ref="D16:K16" si="2">SUM(D5:D15)</f>
        <v>0</v>
      </c>
      <c r="E16" s="443">
        <f t="shared" si="2"/>
        <v>0</v>
      </c>
      <c r="F16" s="443">
        <f t="shared" si="2"/>
        <v>0</v>
      </c>
      <c r="G16" s="443">
        <f t="shared" si="2"/>
        <v>8</v>
      </c>
      <c r="H16" s="443">
        <f t="shared" si="2"/>
        <v>0</v>
      </c>
      <c r="I16" s="443">
        <f t="shared" si="2"/>
        <v>0</v>
      </c>
      <c r="J16" s="443">
        <f t="shared" si="2"/>
        <v>3</v>
      </c>
      <c r="K16" s="444">
        <f t="shared" si="2"/>
        <v>11</v>
      </c>
    </row>
    <row r="17" spans="1:13" ht="25.5" customHeight="1" x14ac:dyDescent="0.25">
      <c r="A17" s="559" t="s">
        <v>947</v>
      </c>
      <c r="B17" s="559"/>
      <c r="C17" s="559"/>
      <c r="D17" s="559"/>
      <c r="E17" s="559"/>
      <c r="F17" s="559"/>
      <c r="G17" s="559"/>
      <c r="H17" s="559"/>
      <c r="I17" s="559"/>
      <c r="J17" s="559"/>
      <c r="K17" s="559"/>
    </row>
    <row r="18" spans="1:13" ht="33.75" customHeight="1" x14ac:dyDescent="0.35">
      <c r="A18" s="339">
        <v>1</v>
      </c>
      <c r="B18" s="340" t="s">
        <v>509</v>
      </c>
      <c r="C18" s="340" t="s">
        <v>510</v>
      </c>
      <c r="D18" s="445">
        <v>1</v>
      </c>
      <c r="E18" s="445"/>
      <c r="F18" s="445"/>
      <c r="G18" s="445">
        <v>3</v>
      </c>
      <c r="H18" s="445"/>
      <c r="I18" s="445">
        <v>1</v>
      </c>
      <c r="J18" s="352"/>
      <c r="K18" s="429">
        <f>SUM(D18:J18)</f>
        <v>5</v>
      </c>
    </row>
    <row r="19" spans="1:13" ht="18.75" customHeight="1" x14ac:dyDescent="0.35">
      <c r="A19" s="339"/>
      <c r="B19" s="346" t="s">
        <v>385</v>
      </c>
      <c r="C19" s="346"/>
      <c r="D19" s="429">
        <f t="shared" ref="D19:K19" si="3">SUM(D18:D18)</f>
        <v>1</v>
      </c>
      <c r="E19" s="429">
        <f t="shared" si="3"/>
        <v>0</v>
      </c>
      <c r="F19" s="429">
        <f t="shared" si="3"/>
        <v>0</v>
      </c>
      <c r="G19" s="429">
        <f t="shared" si="3"/>
        <v>3</v>
      </c>
      <c r="H19" s="429">
        <f t="shared" si="3"/>
        <v>0</v>
      </c>
      <c r="I19" s="429">
        <f t="shared" si="3"/>
        <v>1</v>
      </c>
      <c r="J19" s="429">
        <f t="shared" si="3"/>
        <v>0</v>
      </c>
      <c r="K19" s="446">
        <f t="shared" si="3"/>
        <v>5</v>
      </c>
    </row>
    <row r="20" spans="1:13" ht="25.5" customHeight="1" x14ac:dyDescent="0.25">
      <c r="A20" s="559" t="s">
        <v>948</v>
      </c>
      <c r="B20" s="559"/>
      <c r="C20" s="559"/>
      <c r="D20" s="559"/>
      <c r="E20" s="559"/>
      <c r="F20" s="559"/>
      <c r="G20" s="559"/>
      <c r="H20" s="559"/>
      <c r="I20" s="559"/>
      <c r="J20" s="559"/>
      <c r="K20" s="559"/>
    </row>
    <row r="21" spans="1:13" ht="15" customHeight="1" x14ac:dyDescent="0.35">
      <c r="A21" s="339">
        <v>1</v>
      </c>
      <c r="B21" s="344" t="s">
        <v>949</v>
      </c>
      <c r="C21" s="344" t="s">
        <v>950</v>
      </c>
      <c r="D21" s="352"/>
      <c r="E21" s="352"/>
      <c r="F21" s="352"/>
      <c r="G21" s="352">
        <v>2</v>
      </c>
      <c r="H21" s="352"/>
      <c r="I21" s="352"/>
      <c r="J21" s="352"/>
      <c r="K21" s="429">
        <f t="shared" ref="K21:K47" si="4">SUM(D21:J21)</f>
        <v>2</v>
      </c>
    </row>
    <row r="22" spans="1:13" ht="33.75" customHeight="1" x14ac:dyDescent="0.35">
      <c r="A22" s="339">
        <v>2</v>
      </c>
      <c r="B22" s="344" t="s">
        <v>536</v>
      </c>
      <c r="C22" s="344" t="s">
        <v>566</v>
      </c>
      <c r="D22" s="339"/>
      <c r="E22" s="339"/>
      <c r="F22" s="339">
        <v>4</v>
      </c>
      <c r="G22" s="339">
        <v>4</v>
      </c>
      <c r="H22" s="339"/>
      <c r="I22" s="339"/>
      <c r="J22" s="339"/>
      <c r="K22" s="429">
        <f t="shared" si="4"/>
        <v>8</v>
      </c>
    </row>
    <row r="23" spans="1:13" ht="15" customHeight="1" x14ac:dyDescent="0.35">
      <c r="A23" s="339">
        <v>3</v>
      </c>
      <c r="B23" s="344" t="s">
        <v>514</v>
      </c>
      <c r="C23" s="344" t="s">
        <v>951</v>
      </c>
      <c r="D23" s="352"/>
      <c r="E23" s="352"/>
      <c r="F23" s="352">
        <v>2</v>
      </c>
      <c r="G23" s="352"/>
      <c r="H23" s="352"/>
      <c r="I23" s="352">
        <v>1</v>
      </c>
      <c r="J23" s="352"/>
      <c r="K23" s="429">
        <f t="shared" si="4"/>
        <v>3</v>
      </c>
    </row>
    <row r="24" spans="1:13" ht="18.75" customHeight="1" x14ac:dyDescent="0.35">
      <c r="A24" s="339">
        <v>4</v>
      </c>
      <c r="B24" s="344" t="s">
        <v>952</v>
      </c>
      <c r="C24" s="344" t="s">
        <v>953</v>
      </c>
      <c r="D24" s="352"/>
      <c r="E24" s="352"/>
      <c r="F24" s="352"/>
      <c r="G24" s="352"/>
      <c r="H24" s="352"/>
      <c r="I24" s="352">
        <v>1</v>
      </c>
      <c r="J24" s="352">
        <v>1</v>
      </c>
      <c r="K24" s="429">
        <f t="shared" si="4"/>
        <v>2</v>
      </c>
      <c r="M24" s="359"/>
    </row>
    <row r="25" spans="1:13" ht="18.75" customHeight="1" x14ac:dyDescent="0.35">
      <c r="A25" s="339">
        <v>5</v>
      </c>
      <c r="B25" s="344" t="s">
        <v>954</v>
      </c>
      <c r="C25" s="344" t="s">
        <v>955</v>
      </c>
      <c r="D25" s="352"/>
      <c r="E25" s="352"/>
      <c r="F25" s="352"/>
      <c r="G25" s="352"/>
      <c r="H25" s="352"/>
      <c r="I25" s="352"/>
      <c r="J25" s="352">
        <v>1</v>
      </c>
      <c r="K25" s="429">
        <f t="shared" si="4"/>
        <v>1</v>
      </c>
      <c r="M25" s="359"/>
    </row>
    <row r="26" spans="1:13" ht="18.75" customHeight="1" x14ac:dyDescent="0.35">
      <c r="A26" s="339">
        <v>6</v>
      </c>
      <c r="B26" s="344" t="s">
        <v>243</v>
      </c>
      <c r="C26" s="344" t="s">
        <v>956</v>
      </c>
      <c r="D26" s="352"/>
      <c r="E26" s="352"/>
      <c r="F26" s="352">
        <v>2</v>
      </c>
      <c r="G26" s="352">
        <v>2</v>
      </c>
      <c r="H26" s="352"/>
      <c r="I26" s="352">
        <v>1</v>
      </c>
      <c r="J26" s="352"/>
      <c r="K26" s="429">
        <f t="shared" si="4"/>
        <v>5</v>
      </c>
      <c r="M26" s="359"/>
    </row>
    <row r="27" spans="1:13" ht="15" customHeight="1" x14ac:dyDescent="0.35">
      <c r="A27" s="339">
        <v>7</v>
      </c>
      <c r="B27" s="344" t="s">
        <v>493</v>
      </c>
      <c r="C27" s="344" t="s">
        <v>494</v>
      </c>
      <c r="D27" s="352"/>
      <c r="E27" s="352"/>
      <c r="F27" s="352">
        <v>2</v>
      </c>
      <c r="G27" s="352"/>
      <c r="H27" s="352"/>
      <c r="I27" s="352"/>
      <c r="J27" s="352">
        <v>1</v>
      </c>
      <c r="K27" s="429">
        <f t="shared" si="4"/>
        <v>3</v>
      </c>
    </row>
    <row r="28" spans="1:13" ht="15" customHeight="1" x14ac:dyDescent="0.35">
      <c r="A28" s="339">
        <v>8</v>
      </c>
      <c r="B28" s="343" t="s">
        <v>497</v>
      </c>
      <c r="C28" s="343" t="s">
        <v>499</v>
      </c>
      <c r="D28" s="352"/>
      <c r="E28" s="352">
        <v>1</v>
      </c>
      <c r="F28" s="352">
        <v>1</v>
      </c>
      <c r="G28" s="352"/>
      <c r="H28" s="352"/>
      <c r="I28" s="352"/>
      <c r="J28" s="352"/>
      <c r="K28" s="429">
        <f t="shared" si="4"/>
        <v>2</v>
      </c>
    </row>
    <row r="29" spans="1:13" s="359" customFormat="1" ht="17.25" customHeight="1" x14ac:dyDescent="0.35">
      <c r="A29" s="339">
        <v>9</v>
      </c>
      <c r="B29" s="340" t="s">
        <v>511</v>
      </c>
      <c r="C29" s="340" t="s">
        <v>512</v>
      </c>
      <c r="D29" s="339"/>
      <c r="E29" s="339"/>
      <c r="F29" s="339"/>
      <c r="G29" s="339"/>
      <c r="H29" s="339"/>
      <c r="I29" s="339"/>
      <c r="J29" s="339">
        <v>1</v>
      </c>
      <c r="K29" s="429">
        <f t="shared" si="4"/>
        <v>1</v>
      </c>
    </row>
    <row r="30" spans="1:13" s="359" customFormat="1" ht="17.25" customHeight="1" x14ac:dyDescent="0.35">
      <c r="A30" s="339">
        <v>10</v>
      </c>
      <c r="B30" s="340" t="s">
        <v>97</v>
      </c>
      <c r="C30" s="340" t="s">
        <v>957</v>
      </c>
      <c r="D30" s="339"/>
      <c r="E30" s="339">
        <v>42</v>
      </c>
      <c r="F30" s="339">
        <v>2</v>
      </c>
      <c r="G30" s="339">
        <v>2</v>
      </c>
      <c r="H30" s="339"/>
      <c r="I30" s="339"/>
      <c r="J30" s="339"/>
      <c r="K30" s="429">
        <f t="shared" si="4"/>
        <v>46</v>
      </c>
    </row>
    <row r="31" spans="1:13" s="376" customFormat="1" ht="15.9" customHeight="1" x14ac:dyDescent="0.35">
      <c r="A31" s="339">
        <v>11</v>
      </c>
      <c r="B31" s="340" t="s">
        <v>516</v>
      </c>
      <c r="C31" s="340" t="s">
        <v>517</v>
      </c>
      <c r="D31" s="352"/>
      <c r="E31" s="352"/>
      <c r="F31" s="352">
        <v>2</v>
      </c>
      <c r="G31" s="352">
        <v>2</v>
      </c>
      <c r="H31" s="352"/>
      <c r="I31" s="352"/>
      <c r="J31" s="352"/>
      <c r="K31" s="429">
        <f t="shared" si="4"/>
        <v>4</v>
      </c>
      <c r="M31" s="359"/>
    </row>
    <row r="32" spans="1:13" s="376" customFormat="1" ht="15.9" customHeight="1" x14ac:dyDescent="0.35">
      <c r="A32" s="339">
        <v>12</v>
      </c>
      <c r="B32" s="340" t="s">
        <v>284</v>
      </c>
      <c r="C32" s="340" t="s">
        <v>425</v>
      </c>
      <c r="D32" s="352"/>
      <c r="E32" s="352"/>
      <c r="F32" s="352">
        <v>1</v>
      </c>
      <c r="G32" s="352"/>
      <c r="H32" s="352"/>
      <c r="I32" s="352"/>
      <c r="J32" s="352"/>
      <c r="K32" s="429">
        <f t="shared" si="4"/>
        <v>1</v>
      </c>
      <c r="M32" s="359"/>
    </row>
    <row r="33" spans="1:13" s="359" customFormat="1" ht="23.25" customHeight="1" x14ac:dyDescent="0.35">
      <c r="A33" s="339">
        <v>13</v>
      </c>
      <c r="B33" s="344" t="s">
        <v>958</v>
      </c>
      <c r="C33" s="344" t="s">
        <v>959</v>
      </c>
      <c r="D33" s="339"/>
      <c r="E33" s="339"/>
      <c r="F33" s="339">
        <v>1</v>
      </c>
      <c r="G33" s="339">
        <v>1</v>
      </c>
      <c r="H33" s="339"/>
      <c r="I33" s="339">
        <v>1</v>
      </c>
      <c r="J33" s="339">
        <v>1</v>
      </c>
      <c r="K33" s="429">
        <f t="shared" si="4"/>
        <v>4</v>
      </c>
      <c r="M33" s="376"/>
    </row>
    <row r="34" spans="1:13" s="359" customFormat="1" ht="38.25" customHeight="1" x14ac:dyDescent="0.35">
      <c r="A34" s="339">
        <v>14</v>
      </c>
      <c r="B34" s="344" t="s">
        <v>960</v>
      </c>
      <c r="C34" s="344" t="s">
        <v>961</v>
      </c>
      <c r="D34" s="339"/>
      <c r="E34" s="339"/>
      <c r="F34" s="339">
        <v>6</v>
      </c>
      <c r="G34" s="339">
        <v>8</v>
      </c>
      <c r="H34" s="339"/>
      <c r="I34" s="339"/>
      <c r="J34" s="339"/>
      <c r="K34" s="429">
        <f t="shared" si="4"/>
        <v>14</v>
      </c>
      <c r="M34" s="376"/>
    </row>
    <row r="35" spans="1:13" s="359" customFormat="1" ht="23.25" customHeight="1" x14ac:dyDescent="0.35">
      <c r="A35" s="339">
        <v>15</v>
      </c>
      <c r="B35" s="344" t="s">
        <v>127</v>
      </c>
      <c r="C35" s="340" t="s">
        <v>962</v>
      </c>
      <c r="D35" s="339"/>
      <c r="E35" s="339"/>
      <c r="F35" s="339"/>
      <c r="G35" s="339">
        <v>1</v>
      </c>
      <c r="H35" s="339"/>
      <c r="I35" s="339"/>
      <c r="J35" s="339"/>
      <c r="K35" s="429">
        <f t="shared" si="4"/>
        <v>1</v>
      </c>
      <c r="M35" s="376"/>
    </row>
    <row r="36" spans="1:13" s="359" customFormat="1" ht="23.25" customHeight="1" x14ac:dyDescent="0.35">
      <c r="A36" s="339">
        <v>16</v>
      </c>
      <c r="B36" s="344" t="s">
        <v>292</v>
      </c>
      <c r="C36" s="344" t="s">
        <v>963</v>
      </c>
      <c r="D36" s="339"/>
      <c r="E36" s="339"/>
      <c r="F36" s="339"/>
      <c r="G36" s="339">
        <v>2</v>
      </c>
      <c r="H36" s="339"/>
      <c r="I36" s="339">
        <v>1</v>
      </c>
      <c r="J36" s="339"/>
      <c r="K36" s="429">
        <f t="shared" si="4"/>
        <v>3</v>
      </c>
      <c r="M36" s="376"/>
    </row>
    <row r="37" spans="1:13" s="359" customFormat="1" ht="44.25" customHeight="1" x14ac:dyDescent="0.35">
      <c r="A37" s="339">
        <v>17</v>
      </c>
      <c r="B37" s="344" t="s">
        <v>964</v>
      </c>
      <c r="C37" s="344" t="s">
        <v>633</v>
      </c>
      <c r="D37" s="339"/>
      <c r="E37" s="339"/>
      <c r="F37" s="339">
        <v>1</v>
      </c>
      <c r="G37" s="339"/>
      <c r="H37" s="339"/>
      <c r="I37" s="339"/>
      <c r="J37" s="339"/>
      <c r="K37" s="429">
        <f t="shared" si="4"/>
        <v>1</v>
      </c>
      <c r="M37" s="8"/>
    </row>
    <row r="38" spans="1:13" s="359" customFormat="1" ht="21.75" customHeight="1" x14ac:dyDescent="0.35">
      <c r="A38" s="339">
        <v>18</v>
      </c>
      <c r="B38" s="340" t="s">
        <v>763</v>
      </c>
      <c r="C38" s="413" t="s">
        <v>764</v>
      </c>
      <c r="D38" s="339"/>
      <c r="E38" s="339">
        <v>42</v>
      </c>
      <c r="F38" s="339">
        <v>3</v>
      </c>
      <c r="G38" s="339">
        <v>4</v>
      </c>
      <c r="H38" s="339"/>
      <c r="I38" s="339">
        <v>3</v>
      </c>
      <c r="J38" s="339"/>
      <c r="K38" s="429">
        <f t="shared" si="4"/>
        <v>52</v>
      </c>
      <c r="M38" s="8"/>
    </row>
    <row r="39" spans="1:13" s="359" customFormat="1" ht="21.75" customHeight="1" x14ac:dyDescent="0.35">
      <c r="A39" s="339">
        <v>19</v>
      </c>
      <c r="B39" s="340" t="s">
        <v>738</v>
      </c>
      <c r="C39" s="413" t="s">
        <v>513</v>
      </c>
      <c r="D39" s="339"/>
      <c r="E39" s="339"/>
      <c r="F39" s="339"/>
      <c r="G39" s="339">
        <v>4</v>
      </c>
      <c r="H39" s="339"/>
      <c r="I39" s="339"/>
      <c r="J39" s="339"/>
      <c r="K39" s="429">
        <f t="shared" si="4"/>
        <v>4</v>
      </c>
      <c r="M39" s="8"/>
    </row>
    <row r="40" spans="1:13" s="359" customFormat="1" ht="22.5" customHeight="1" x14ac:dyDescent="0.35">
      <c r="A40" s="339">
        <v>20</v>
      </c>
      <c r="B40" s="344" t="s">
        <v>965</v>
      </c>
      <c r="C40" s="344" t="s">
        <v>966</v>
      </c>
      <c r="D40" s="339"/>
      <c r="E40" s="339"/>
      <c r="F40" s="339"/>
      <c r="G40" s="339">
        <v>2</v>
      </c>
      <c r="H40" s="339"/>
      <c r="I40" s="339"/>
      <c r="J40" s="339">
        <v>2</v>
      </c>
      <c r="K40" s="429">
        <f t="shared" si="4"/>
        <v>4</v>
      </c>
      <c r="M40" s="8"/>
    </row>
    <row r="41" spans="1:13" s="359" customFormat="1" ht="22.5" customHeight="1" x14ac:dyDescent="0.35">
      <c r="A41" s="339">
        <v>21</v>
      </c>
      <c r="B41" s="344" t="s">
        <v>967</v>
      </c>
      <c r="C41" s="344" t="s">
        <v>968</v>
      </c>
      <c r="D41" s="339"/>
      <c r="E41" s="339"/>
      <c r="F41" s="339"/>
      <c r="G41" s="339">
        <v>2</v>
      </c>
      <c r="H41" s="339"/>
      <c r="I41" s="339"/>
      <c r="J41" s="339"/>
      <c r="K41" s="429">
        <f t="shared" si="4"/>
        <v>2</v>
      </c>
      <c r="M41" s="8"/>
    </row>
    <row r="42" spans="1:13" ht="15" customHeight="1" x14ac:dyDescent="0.35">
      <c r="A42" s="339">
        <v>22</v>
      </c>
      <c r="B42" s="426" t="s">
        <v>454</v>
      </c>
      <c r="C42" s="426" t="s">
        <v>455</v>
      </c>
      <c r="D42" s="339"/>
      <c r="E42" s="339"/>
      <c r="F42" s="339">
        <v>4</v>
      </c>
      <c r="G42" s="339">
        <v>4</v>
      </c>
      <c r="H42" s="339"/>
      <c r="I42" s="339">
        <v>3</v>
      </c>
      <c r="J42" s="339">
        <v>5</v>
      </c>
      <c r="K42" s="429">
        <f t="shared" si="4"/>
        <v>16</v>
      </c>
      <c r="M42" s="359"/>
    </row>
    <row r="43" spans="1:13" ht="51" customHeight="1" x14ac:dyDescent="0.35">
      <c r="A43" s="339">
        <v>23</v>
      </c>
      <c r="B43" s="344" t="s">
        <v>969</v>
      </c>
      <c r="C43" s="344" t="s">
        <v>970</v>
      </c>
      <c r="D43" s="339"/>
      <c r="E43" s="339"/>
      <c r="F43" s="339">
        <v>1</v>
      </c>
      <c r="G43" s="339"/>
      <c r="H43" s="339"/>
      <c r="I43" s="339"/>
      <c r="J43" s="339"/>
      <c r="K43" s="429">
        <f t="shared" si="4"/>
        <v>1</v>
      </c>
    </row>
    <row r="44" spans="1:13" ht="25.5" customHeight="1" x14ac:dyDescent="0.35">
      <c r="A44" s="339">
        <v>24</v>
      </c>
      <c r="B44" s="344" t="s">
        <v>971</v>
      </c>
      <c r="C44" s="344" t="s">
        <v>972</v>
      </c>
      <c r="D44" s="339"/>
      <c r="E44" s="339"/>
      <c r="F44" s="339">
        <v>1</v>
      </c>
      <c r="G44" s="339"/>
      <c r="H44" s="339"/>
      <c r="I44" s="339"/>
      <c r="J44" s="339"/>
      <c r="K44" s="429">
        <f t="shared" si="4"/>
        <v>1</v>
      </c>
    </row>
    <row r="45" spans="1:13" ht="21.75" customHeight="1" x14ac:dyDescent="0.35">
      <c r="A45" s="339">
        <v>25</v>
      </c>
      <c r="B45" s="344" t="s">
        <v>973</v>
      </c>
      <c r="C45" s="344" t="s">
        <v>974</v>
      </c>
      <c r="D45" s="339"/>
      <c r="E45" s="339"/>
      <c r="F45" s="339"/>
      <c r="G45" s="339"/>
      <c r="H45" s="339"/>
      <c r="I45" s="339">
        <v>1</v>
      </c>
      <c r="J45" s="339"/>
      <c r="K45" s="429">
        <f t="shared" si="4"/>
        <v>1</v>
      </c>
    </row>
    <row r="46" spans="1:13" ht="20.25" customHeight="1" x14ac:dyDescent="0.35">
      <c r="A46" s="339">
        <v>26</v>
      </c>
      <c r="B46" s="344" t="s">
        <v>975</v>
      </c>
      <c r="C46" s="344" t="s">
        <v>976</v>
      </c>
      <c r="D46" s="339"/>
      <c r="E46" s="339"/>
      <c r="F46" s="339"/>
      <c r="G46" s="339"/>
      <c r="H46" s="339"/>
      <c r="I46" s="339">
        <v>1</v>
      </c>
      <c r="J46" s="339"/>
      <c r="K46" s="429">
        <f t="shared" si="4"/>
        <v>1</v>
      </c>
    </row>
    <row r="47" spans="1:13" ht="16.5" customHeight="1" x14ac:dyDescent="0.35">
      <c r="A47" s="339">
        <v>27</v>
      </c>
      <c r="B47" s="344" t="s">
        <v>977</v>
      </c>
      <c r="C47" s="344" t="s">
        <v>978</v>
      </c>
      <c r="D47" s="339"/>
      <c r="E47" s="339"/>
      <c r="F47" s="339">
        <v>1</v>
      </c>
      <c r="G47" s="339"/>
      <c r="H47" s="339"/>
      <c r="I47" s="339"/>
      <c r="J47" s="339"/>
      <c r="K47" s="429">
        <f t="shared" si="4"/>
        <v>1</v>
      </c>
    </row>
    <row r="48" spans="1:13" ht="22.5" customHeight="1" x14ac:dyDescent="0.35">
      <c r="A48" s="339"/>
      <c r="B48" s="346" t="s">
        <v>385</v>
      </c>
      <c r="C48" s="346"/>
      <c r="D48" s="429">
        <f t="shared" ref="D48:K48" si="5">SUM(D21:D47)</f>
        <v>0</v>
      </c>
      <c r="E48" s="429">
        <f t="shared" si="5"/>
        <v>85</v>
      </c>
      <c r="F48" s="429">
        <f t="shared" si="5"/>
        <v>34</v>
      </c>
      <c r="G48" s="429">
        <f t="shared" si="5"/>
        <v>40</v>
      </c>
      <c r="H48" s="429">
        <f t="shared" si="5"/>
        <v>0</v>
      </c>
      <c r="I48" s="429">
        <f t="shared" si="5"/>
        <v>13</v>
      </c>
      <c r="J48" s="429">
        <f t="shared" si="5"/>
        <v>12</v>
      </c>
      <c r="K48" s="446">
        <f t="shared" si="5"/>
        <v>184</v>
      </c>
    </row>
    <row r="49" spans="1:13" ht="24.75" customHeight="1" x14ac:dyDescent="0.25">
      <c r="A49" s="559" t="s">
        <v>979</v>
      </c>
      <c r="B49" s="570"/>
      <c r="C49" s="570"/>
      <c r="D49" s="570"/>
      <c r="E49" s="570"/>
      <c r="F49" s="570"/>
      <c r="G49" s="570"/>
      <c r="H49" s="570"/>
      <c r="I49" s="570"/>
      <c r="J49" s="570"/>
      <c r="K49" s="570"/>
    </row>
    <row r="50" spans="1:13" s="376" customFormat="1" ht="20.25" customHeight="1" x14ac:dyDescent="0.35">
      <c r="A50" s="339">
        <v>1</v>
      </c>
      <c r="B50" s="340" t="s">
        <v>373</v>
      </c>
      <c r="C50" s="340" t="s">
        <v>374</v>
      </c>
      <c r="D50" s="352"/>
      <c r="E50" s="352"/>
      <c r="F50" s="352">
        <v>1</v>
      </c>
      <c r="G50" s="352">
        <v>3</v>
      </c>
      <c r="H50" s="352"/>
      <c r="I50" s="352">
        <v>1</v>
      </c>
      <c r="J50" s="352">
        <v>2</v>
      </c>
      <c r="K50" s="429">
        <f t="shared" ref="K50:K69" si="6">SUM(D50:J50)</f>
        <v>7</v>
      </c>
      <c r="M50" s="8"/>
    </row>
    <row r="51" spans="1:13" ht="33.75" customHeight="1" x14ac:dyDescent="0.35">
      <c r="A51" s="339">
        <v>2</v>
      </c>
      <c r="B51" s="344" t="s">
        <v>225</v>
      </c>
      <c r="C51" s="427" t="s">
        <v>980</v>
      </c>
      <c r="D51" s="447"/>
      <c r="E51" s="448"/>
      <c r="F51" s="448"/>
      <c r="G51" s="448"/>
      <c r="H51" s="420"/>
      <c r="I51" s="352"/>
      <c r="J51" s="352">
        <v>1</v>
      </c>
      <c r="K51" s="429">
        <f t="shared" si="6"/>
        <v>1</v>
      </c>
      <c r="M51" s="376"/>
    </row>
    <row r="52" spans="1:13" ht="29.25" customHeight="1" x14ac:dyDescent="0.35">
      <c r="A52" s="339">
        <v>3</v>
      </c>
      <c r="B52" s="344" t="s">
        <v>536</v>
      </c>
      <c r="C52" s="344" t="s">
        <v>566</v>
      </c>
      <c r="D52" s="350"/>
      <c r="E52" s="350"/>
      <c r="F52" s="350">
        <v>1</v>
      </c>
      <c r="G52" s="350">
        <v>2</v>
      </c>
      <c r="H52" s="339"/>
      <c r="I52" s="339"/>
      <c r="J52" s="339"/>
      <c r="K52" s="429">
        <f t="shared" si="6"/>
        <v>3</v>
      </c>
    </row>
    <row r="53" spans="1:13" ht="29.25" customHeight="1" x14ac:dyDescent="0.35">
      <c r="A53" s="339">
        <v>4</v>
      </c>
      <c r="B53" s="344" t="s">
        <v>981</v>
      </c>
      <c r="C53" s="344" t="s">
        <v>982</v>
      </c>
      <c r="D53" s="350"/>
      <c r="E53" s="350"/>
      <c r="F53" s="350"/>
      <c r="G53" s="350"/>
      <c r="H53" s="339"/>
      <c r="I53" s="339"/>
      <c r="J53" s="339">
        <v>1</v>
      </c>
      <c r="K53" s="429">
        <f t="shared" si="6"/>
        <v>1</v>
      </c>
    </row>
    <row r="54" spans="1:13" ht="29.25" customHeight="1" x14ac:dyDescent="0.35">
      <c r="A54" s="339">
        <v>5</v>
      </c>
      <c r="B54" s="344" t="s">
        <v>983</v>
      </c>
      <c r="C54" s="344" t="s">
        <v>984</v>
      </c>
      <c r="D54" s="350"/>
      <c r="E54" s="350"/>
      <c r="F54" s="350"/>
      <c r="G54" s="350">
        <v>1</v>
      </c>
      <c r="H54" s="339"/>
      <c r="I54" s="339"/>
      <c r="J54" s="339"/>
      <c r="K54" s="429">
        <f t="shared" si="6"/>
        <v>1</v>
      </c>
    </row>
    <row r="55" spans="1:13" ht="18.75" customHeight="1" x14ac:dyDescent="0.35">
      <c r="A55" s="339">
        <v>6</v>
      </c>
      <c r="B55" s="340" t="s">
        <v>985</v>
      </c>
      <c r="C55" s="340" t="s">
        <v>427</v>
      </c>
      <c r="D55" s="352"/>
      <c r="E55" s="352"/>
      <c r="F55" s="352">
        <v>1</v>
      </c>
      <c r="G55" s="352">
        <v>1</v>
      </c>
      <c r="H55" s="352"/>
      <c r="I55" s="352">
        <v>1</v>
      </c>
      <c r="J55" s="352"/>
      <c r="K55" s="429">
        <f t="shared" si="6"/>
        <v>3</v>
      </c>
    </row>
    <row r="56" spans="1:13" ht="18.75" customHeight="1" x14ac:dyDescent="0.35">
      <c r="A56" s="339">
        <v>7</v>
      </c>
      <c r="B56" s="344" t="s">
        <v>461</v>
      </c>
      <c r="C56" s="340" t="s">
        <v>462</v>
      </c>
      <c r="D56" s="352"/>
      <c r="E56" s="352">
        <v>15</v>
      </c>
      <c r="F56" s="352">
        <v>1</v>
      </c>
      <c r="G56" s="352">
        <v>2</v>
      </c>
      <c r="H56" s="352"/>
      <c r="I56" s="352"/>
      <c r="J56" s="352">
        <v>1</v>
      </c>
      <c r="K56" s="429">
        <f t="shared" si="6"/>
        <v>19</v>
      </c>
    </row>
    <row r="57" spans="1:13" ht="18.75" customHeight="1" x14ac:dyDescent="0.35">
      <c r="A57" s="339">
        <v>8</v>
      </c>
      <c r="B57" s="344" t="s">
        <v>144</v>
      </c>
      <c r="C57" s="340" t="s">
        <v>986</v>
      </c>
      <c r="D57" s="352"/>
      <c r="E57" s="352"/>
      <c r="F57" s="352">
        <v>3</v>
      </c>
      <c r="G57" s="352"/>
      <c r="H57" s="352"/>
      <c r="I57" s="352">
        <v>1</v>
      </c>
      <c r="J57" s="352"/>
      <c r="K57" s="429">
        <f t="shared" si="6"/>
        <v>4</v>
      </c>
    </row>
    <row r="58" spans="1:13" ht="18.75" customHeight="1" x14ac:dyDescent="0.35">
      <c r="A58" s="339">
        <v>9</v>
      </c>
      <c r="B58" s="340" t="s">
        <v>284</v>
      </c>
      <c r="C58" s="340" t="s">
        <v>425</v>
      </c>
      <c r="D58" s="352"/>
      <c r="E58" s="352"/>
      <c r="F58" s="352">
        <v>3</v>
      </c>
      <c r="G58" s="352"/>
      <c r="H58" s="352"/>
      <c r="I58" s="352"/>
      <c r="J58" s="352"/>
      <c r="K58" s="429">
        <f t="shared" si="6"/>
        <v>3</v>
      </c>
      <c r="M58" s="359"/>
    </row>
    <row r="59" spans="1:13" ht="18.75" customHeight="1" x14ac:dyDescent="0.35">
      <c r="A59" s="339">
        <v>10</v>
      </c>
      <c r="B59" s="344" t="s">
        <v>497</v>
      </c>
      <c r="C59" s="344" t="s">
        <v>499</v>
      </c>
      <c r="D59" s="352"/>
      <c r="E59" s="352"/>
      <c r="F59" s="352"/>
      <c r="G59" s="352">
        <v>1</v>
      </c>
      <c r="H59" s="352"/>
      <c r="I59" s="352"/>
      <c r="J59" s="352"/>
      <c r="K59" s="429">
        <f t="shared" si="6"/>
        <v>1</v>
      </c>
      <c r="M59" s="359"/>
    </row>
    <row r="60" spans="1:13" s="376" customFormat="1" ht="15.9" customHeight="1" x14ac:dyDescent="0.35">
      <c r="A60" s="339">
        <v>11</v>
      </c>
      <c r="B60" s="340" t="s">
        <v>987</v>
      </c>
      <c r="C60" s="340" t="s">
        <v>472</v>
      </c>
      <c r="D60" s="352"/>
      <c r="E60" s="352"/>
      <c r="F60" s="352">
        <v>1</v>
      </c>
      <c r="G60" s="352">
        <v>2</v>
      </c>
      <c r="H60" s="352"/>
      <c r="I60" s="352"/>
      <c r="J60" s="352"/>
      <c r="K60" s="429">
        <f t="shared" si="6"/>
        <v>3</v>
      </c>
      <c r="M60" s="8"/>
    </row>
    <row r="61" spans="1:13" s="376" customFormat="1" ht="15.9" customHeight="1" x14ac:dyDescent="0.35">
      <c r="A61" s="339">
        <v>12</v>
      </c>
      <c r="B61" s="340" t="s">
        <v>988</v>
      </c>
      <c r="C61" s="340" t="s">
        <v>989</v>
      </c>
      <c r="D61" s="352"/>
      <c r="E61" s="352"/>
      <c r="F61" s="352">
        <v>1</v>
      </c>
      <c r="G61" s="352"/>
      <c r="H61" s="352"/>
      <c r="I61" s="352"/>
      <c r="J61" s="352"/>
      <c r="K61" s="429">
        <f t="shared" si="6"/>
        <v>1</v>
      </c>
      <c r="M61" s="8"/>
    </row>
    <row r="62" spans="1:13" s="376" customFormat="1" ht="15.9" customHeight="1" x14ac:dyDescent="0.35">
      <c r="A62" s="339">
        <v>13</v>
      </c>
      <c r="B62" s="340" t="s">
        <v>990</v>
      </c>
      <c r="C62" s="340" t="s">
        <v>991</v>
      </c>
      <c r="D62" s="352"/>
      <c r="E62" s="352"/>
      <c r="F62" s="352">
        <v>1</v>
      </c>
      <c r="G62" s="352"/>
      <c r="H62" s="352"/>
      <c r="I62" s="352"/>
      <c r="J62" s="352"/>
      <c r="K62" s="429">
        <f t="shared" si="6"/>
        <v>1</v>
      </c>
      <c r="M62" s="8"/>
    </row>
    <row r="63" spans="1:13" ht="16.5" customHeight="1" x14ac:dyDescent="0.35">
      <c r="A63" s="339">
        <v>14</v>
      </c>
      <c r="B63" s="344" t="s">
        <v>992</v>
      </c>
      <c r="C63" s="344" t="s">
        <v>993</v>
      </c>
      <c r="D63" s="340"/>
      <c r="E63" s="339">
        <v>20</v>
      </c>
      <c r="F63" s="339">
        <v>2</v>
      </c>
      <c r="G63" s="339">
        <v>2</v>
      </c>
      <c r="H63" s="339"/>
      <c r="I63" s="339"/>
      <c r="J63" s="339"/>
      <c r="K63" s="429">
        <f t="shared" si="6"/>
        <v>24</v>
      </c>
      <c r="M63" s="376"/>
    </row>
    <row r="64" spans="1:13" ht="16.5" customHeight="1" x14ac:dyDescent="0.35">
      <c r="A64" s="339">
        <v>15</v>
      </c>
      <c r="B64" s="344" t="s">
        <v>776</v>
      </c>
      <c r="C64" s="344" t="s">
        <v>777</v>
      </c>
      <c r="D64" s="340"/>
      <c r="E64" s="339"/>
      <c r="F64" s="339">
        <v>1</v>
      </c>
      <c r="G64" s="339"/>
      <c r="H64" s="339"/>
      <c r="I64" s="339"/>
      <c r="J64" s="339"/>
      <c r="K64" s="429">
        <f t="shared" si="6"/>
        <v>1</v>
      </c>
      <c r="M64" s="376"/>
    </row>
    <row r="65" spans="1:13" ht="16.5" customHeight="1" x14ac:dyDescent="0.35">
      <c r="A65" s="339">
        <v>16</v>
      </c>
      <c r="B65" s="344" t="s">
        <v>493</v>
      </c>
      <c r="C65" s="344" t="s">
        <v>494</v>
      </c>
      <c r="D65" s="340"/>
      <c r="E65" s="339"/>
      <c r="F65" s="339"/>
      <c r="G65" s="339">
        <v>1</v>
      </c>
      <c r="H65" s="339"/>
      <c r="I65" s="339">
        <v>1</v>
      </c>
      <c r="J65" s="339"/>
      <c r="K65" s="429">
        <f t="shared" si="6"/>
        <v>2</v>
      </c>
      <c r="M65" s="376"/>
    </row>
    <row r="66" spans="1:13" s="359" customFormat="1" ht="14.25" customHeight="1" x14ac:dyDescent="0.35">
      <c r="A66" s="339">
        <v>17</v>
      </c>
      <c r="B66" s="373" t="s">
        <v>509</v>
      </c>
      <c r="C66" s="373" t="s">
        <v>510</v>
      </c>
      <c r="D66" s="339"/>
      <c r="E66" s="339"/>
      <c r="F66" s="339"/>
      <c r="G66" s="339"/>
      <c r="H66" s="339"/>
      <c r="I66" s="339">
        <v>1</v>
      </c>
      <c r="J66" s="339">
        <v>1</v>
      </c>
      <c r="K66" s="429">
        <f t="shared" si="6"/>
        <v>2</v>
      </c>
      <c r="M66" s="8"/>
    </row>
    <row r="67" spans="1:13" ht="15" customHeight="1" x14ac:dyDescent="0.35">
      <c r="A67" s="339">
        <v>18</v>
      </c>
      <c r="B67" s="340" t="s">
        <v>454</v>
      </c>
      <c r="C67" s="340" t="s">
        <v>455</v>
      </c>
      <c r="D67" s="339"/>
      <c r="E67" s="339">
        <v>20</v>
      </c>
      <c r="F67" s="339">
        <v>2</v>
      </c>
      <c r="G67" s="339"/>
      <c r="H67" s="339"/>
      <c r="I67" s="339"/>
      <c r="J67" s="339"/>
      <c r="K67" s="429">
        <f t="shared" si="6"/>
        <v>22</v>
      </c>
    </row>
    <row r="68" spans="1:13" ht="15" customHeight="1" x14ac:dyDescent="0.35">
      <c r="A68" s="339">
        <v>19</v>
      </c>
      <c r="B68" s="340" t="s">
        <v>994</v>
      </c>
      <c r="C68" s="340" t="s">
        <v>995</v>
      </c>
      <c r="D68" s="339"/>
      <c r="E68" s="339"/>
      <c r="F68" s="339">
        <v>1</v>
      </c>
      <c r="G68" s="339"/>
      <c r="H68" s="339"/>
      <c r="I68" s="339"/>
      <c r="J68" s="339"/>
      <c r="K68" s="429">
        <f t="shared" si="6"/>
        <v>1</v>
      </c>
    </row>
    <row r="69" spans="1:13" ht="15" customHeight="1" x14ac:dyDescent="0.35">
      <c r="A69" s="339">
        <v>20</v>
      </c>
      <c r="B69" s="340" t="s">
        <v>996</v>
      </c>
      <c r="C69" s="340" t="s">
        <v>997</v>
      </c>
      <c r="D69" s="339"/>
      <c r="E69" s="339"/>
      <c r="F69" s="339">
        <v>1</v>
      </c>
      <c r="G69" s="339"/>
      <c r="H69" s="339"/>
      <c r="I69" s="339"/>
      <c r="J69" s="339"/>
      <c r="K69" s="429">
        <f t="shared" si="6"/>
        <v>1</v>
      </c>
    </row>
    <row r="70" spans="1:13" ht="18.75" customHeight="1" x14ac:dyDescent="0.35">
      <c r="A70" s="340"/>
      <c r="B70" s="346" t="s">
        <v>385</v>
      </c>
      <c r="C70" s="346"/>
      <c r="D70" s="429">
        <f t="shared" ref="D70:K70" si="7">SUM(D50:D69)</f>
        <v>0</v>
      </c>
      <c r="E70" s="429">
        <f t="shared" si="7"/>
        <v>55</v>
      </c>
      <c r="F70" s="429">
        <f t="shared" si="7"/>
        <v>20</v>
      </c>
      <c r="G70" s="429">
        <f t="shared" si="7"/>
        <v>15</v>
      </c>
      <c r="H70" s="429">
        <f t="shared" si="7"/>
        <v>0</v>
      </c>
      <c r="I70" s="352">
        <f t="shared" si="7"/>
        <v>5</v>
      </c>
      <c r="J70" s="352">
        <f t="shared" si="7"/>
        <v>6</v>
      </c>
      <c r="K70" s="446">
        <f t="shared" si="7"/>
        <v>101</v>
      </c>
    </row>
    <row r="71" spans="1:13" ht="24.75" customHeight="1" x14ac:dyDescent="0.25">
      <c r="A71" s="559" t="s">
        <v>998</v>
      </c>
      <c r="B71" s="570"/>
      <c r="C71" s="570"/>
      <c r="D71" s="570"/>
      <c r="E71" s="570"/>
      <c r="F71" s="570"/>
      <c r="G71" s="570"/>
      <c r="H71" s="570"/>
      <c r="I71" s="570"/>
      <c r="J71" s="570"/>
      <c r="K71" s="570"/>
    </row>
    <row r="72" spans="1:13" s="376" customFormat="1" ht="15.9" customHeight="1" x14ac:dyDescent="0.35">
      <c r="A72" s="339">
        <v>1</v>
      </c>
      <c r="B72" s="340" t="s">
        <v>999</v>
      </c>
      <c r="C72" s="340" t="s">
        <v>455</v>
      </c>
      <c r="D72" s="352"/>
      <c r="E72" s="352">
        <v>7</v>
      </c>
      <c r="F72" s="352">
        <v>5</v>
      </c>
      <c r="G72" s="352"/>
      <c r="H72" s="352"/>
      <c r="I72" s="352"/>
      <c r="J72" s="352"/>
      <c r="K72" s="429">
        <f t="shared" ref="K72:K79" si="8">SUM(D72:J72)</f>
        <v>12</v>
      </c>
    </row>
    <row r="73" spans="1:13" s="376" customFormat="1" ht="15.9" customHeight="1" x14ac:dyDescent="0.35">
      <c r="A73" s="339">
        <v>2</v>
      </c>
      <c r="B73" s="344" t="s">
        <v>1000</v>
      </c>
      <c r="C73" s="340" t="s">
        <v>1001</v>
      </c>
      <c r="D73" s="352"/>
      <c r="E73" s="352">
        <v>1</v>
      </c>
      <c r="F73" s="352"/>
      <c r="G73" s="352"/>
      <c r="H73" s="352"/>
      <c r="I73" s="352"/>
      <c r="J73" s="352"/>
      <c r="K73" s="429">
        <f t="shared" si="8"/>
        <v>1</v>
      </c>
    </row>
    <row r="74" spans="1:13" s="376" customFormat="1" ht="15.9" customHeight="1" x14ac:dyDescent="0.35">
      <c r="A74" s="339">
        <v>3</v>
      </c>
      <c r="B74" s="340" t="s">
        <v>903</v>
      </c>
      <c r="C74" s="340" t="s">
        <v>427</v>
      </c>
      <c r="D74" s="352"/>
      <c r="E74" s="352"/>
      <c r="F74" s="352"/>
      <c r="G74" s="352"/>
      <c r="H74" s="352"/>
      <c r="I74" s="352">
        <v>1</v>
      </c>
      <c r="J74" s="352"/>
      <c r="K74" s="429">
        <f t="shared" si="8"/>
        <v>1</v>
      </c>
    </row>
    <row r="75" spans="1:13" s="376" customFormat="1" ht="15.9" customHeight="1" x14ac:dyDescent="0.35">
      <c r="A75" s="339">
        <v>4</v>
      </c>
      <c r="B75" s="344" t="s">
        <v>678</v>
      </c>
      <c r="C75" s="344" t="s">
        <v>568</v>
      </c>
      <c r="D75" s="352"/>
      <c r="E75" s="352"/>
      <c r="F75" s="352">
        <v>1</v>
      </c>
      <c r="G75" s="352"/>
      <c r="H75" s="352"/>
      <c r="I75" s="352"/>
      <c r="J75" s="352"/>
      <c r="K75" s="429">
        <f t="shared" si="8"/>
        <v>1</v>
      </c>
    </row>
    <row r="76" spans="1:13" s="376" customFormat="1" ht="15.9" customHeight="1" x14ac:dyDescent="0.35">
      <c r="A76" s="339">
        <v>5</v>
      </c>
      <c r="B76" s="344" t="s">
        <v>255</v>
      </c>
      <c r="C76" s="344" t="s">
        <v>1002</v>
      </c>
      <c r="D76" s="352"/>
      <c r="E76" s="352"/>
      <c r="F76" s="352">
        <v>3</v>
      </c>
      <c r="G76" s="352"/>
      <c r="H76" s="352"/>
      <c r="I76" s="352"/>
      <c r="J76" s="352"/>
      <c r="K76" s="429">
        <f t="shared" si="8"/>
        <v>3</v>
      </c>
    </row>
    <row r="77" spans="1:13" ht="15" customHeight="1" x14ac:dyDescent="0.35">
      <c r="A77" s="339">
        <v>6</v>
      </c>
      <c r="B77" s="340" t="s">
        <v>793</v>
      </c>
      <c r="C77" s="340" t="s">
        <v>862</v>
      </c>
      <c r="D77" s="352"/>
      <c r="E77" s="352">
        <v>2</v>
      </c>
      <c r="F77" s="352"/>
      <c r="G77" s="352"/>
      <c r="H77" s="352"/>
      <c r="I77" s="352"/>
      <c r="J77" s="352"/>
      <c r="K77" s="429">
        <f t="shared" si="8"/>
        <v>2</v>
      </c>
      <c r="M77" s="376"/>
    </row>
    <row r="78" spans="1:13" ht="15" customHeight="1" x14ac:dyDescent="0.35">
      <c r="A78" s="339">
        <v>7</v>
      </c>
      <c r="B78" s="340" t="s">
        <v>424</v>
      </c>
      <c r="C78" s="340" t="s">
        <v>425</v>
      </c>
      <c r="D78" s="352">
        <v>1</v>
      </c>
      <c r="E78" s="352">
        <v>2</v>
      </c>
      <c r="F78" s="352"/>
      <c r="G78" s="352"/>
      <c r="H78" s="352"/>
      <c r="I78" s="352">
        <v>1</v>
      </c>
      <c r="J78" s="352"/>
      <c r="K78" s="429">
        <f t="shared" si="8"/>
        <v>4</v>
      </c>
      <c r="M78" s="376"/>
    </row>
    <row r="79" spans="1:13" ht="16.5" customHeight="1" x14ac:dyDescent="0.35">
      <c r="A79" s="339">
        <v>8</v>
      </c>
      <c r="B79" s="344" t="s">
        <v>776</v>
      </c>
      <c r="C79" s="344" t="s">
        <v>777</v>
      </c>
      <c r="D79" s="352"/>
      <c r="E79" s="352"/>
      <c r="F79" s="352">
        <v>3</v>
      </c>
      <c r="G79" s="352">
        <v>4</v>
      </c>
      <c r="H79" s="352"/>
      <c r="I79" s="352"/>
      <c r="J79" s="352"/>
      <c r="K79" s="429">
        <f t="shared" si="8"/>
        <v>7</v>
      </c>
      <c r="M79" s="376"/>
    </row>
    <row r="80" spans="1:13" ht="18.75" customHeight="1" x14ac:dyDescent="0.35">
      <c r="A80" s="340"/>
      <c r="B80" s="346" t="s">
        <v>385</v>
      </c>
      <c r="C80" s="346"/>
      <c r="D80" s="429">
        <f t="shared" ref="D80:K80" si="9">SUM(D72:D79)</f>
        <v>1</v>
      </c>
      <c r="E80" s="429">
        <f t="shared" si="9"/>
        <v>12</v>
      </c>
      <c r="F80" s="429">
        <f t="shared" si="9"/>
        <v>12</v>
      </c>
      <c r="G80" s="429">
        <f t="shared" si="9"/>
        <v>4</v>
      </c>
      <c r="H80" s="429">
        <f t="shared" si="9"/>
        <v>0</v>
      </c>
      <c r="I80" s="352">
        <f t="shared" si="9"/>
        <v>2</v>
      </c>
      <c r="J80" s="352">
        <f t="shared" si="9"/>
        <v>0</v>
      </c>
      <c r="K80" s="446">
        <f t="shared" si="9"/>
        <v>31</v>
      </c>
    </row>
    <row r="81" spans="1:15" ht="24.75" customHeight="1" x14ac:dyDescent="0.25">
      <c r="A81" s="559" t="s">
        <v>1003</v>
      </c>
      <c r="B81" s="570"/>
      <c r="C81" s="570"/>
      <c r="D81" s="570"/>
      <c r="E81" s="570"/>
      <c r="F81" s="570"/>
      <c r="G81" s="570"/>
      <c r="H81" s="570"/>
      <c r="I81" s="570"/>
      <c r="J81" s="570"/>
      <c r="K81" s="570"/>
    </row>
    <row r="82" spans="1:15" s="376" customFormat="1" ht="13.5" customHeight="1" x14ac:dyDescent="0.35">
      <c r="A82" s="339">
        <v>1</v>
      </c>
      <c r="B82" s="426" t="s">
        <v>497</v>
      </c>
      <c r="C82" s="426" t="s">
        <v>499</v>
      </c>
      <c r="D82" s="352"/>
      <c r="E82" s="352"/>
      <c r="F82" s="352"/>
      <c r="G82" s="352"/>
      <c r="H82" s="352"/>
      <c r="I82" s="352"/>
      <c r="J82" s="352">
        <v>1</v>
      </c>
      <c r="K82" s="429">
        <f t="shared" ref="K82:K88" si="10">SUM(D82:J82)</f>
        <v>1</v>
      </c>
      <c r="M82" s="8"/>
    </row>
    <row r="83" spans="1:15" ht="18.75" customHeight="1" x14ac:dyDescent="0.35">
      <c r="A83" s="339">
        <v>2</v>
      </c>
      <c r="B83" s="340" t="s">
        <v>1000</v>
      </c>
      <c r="C83" s="340" t="s">
        <v>1001</v>
      </c>
      <c r="D83" s="449"/>
      <c r="E83" s="352"/>
      <c r="F83" s="352"/>
      <c r="G83" s="449"/>
      <c r="H83" s="449"/>
      <c r="I83" s="352">
        <v>3</v>
      </c>
      <c r="J83" s="352"/>
      <c r="K83" s="429">
        <f t="shared" si="10"/>
        <v>3</v>
      </c>
      <c r="M83" s="376"/>
    </row>
    <row r="84" spans="1:15" ht="20.25" customHeight="1" x14ac:dyDescent="0.35">
      <c r="A84" s="339">
        <v>3</v>
      </c>
      <c r="B84" s="340" t="s">
        <v>776</v>
      </c>
      <c r="C84" s="340" t="s">
        <v>777</v>
      </c>
      <c r="D84" s="449">
        <v>7</v>
      </c>
      <c r="E84" s="352">
        <v>11</v>
      </c>
      <c r="F84" s="352">
        <v>4</v>
      </c>
      <c r="G84" s="449"/>
      <c r="H84" s="449"/>
      <c r="I84" s="352">
        <v>1</v>
      </c>
      <c r="J84" s="352"/>
      <c r="K84" s="429">
        <f t="shared" si="10"/>
        <v>23</v>
      </c>
      <c r="M84" s="376"/>
    </row>
    <row r="85" spans="1:15" ht="15" customHeight="1" x14ac:dyDescent="0.35">
      <c r="A85" s="339">
        <v>4</v>
      </c>
      <c r="B85" s="426" t="s">
        <v>705</v>
      </c>
      <c r="C85" s="426" t="s">
        <v>1004</v>
      </c>
      <c r="D85" s="354"/>
      <c r="E85" s="339"/>
      <c r="F85" s="339">
        <v>1</v>
      </c>
      <c r="G85" s="339"/>
      <c r="H85" s="339"/>
      <c r="I85" s="339"/>
      <c r="J85" s="339"/>
      <c r="K85" s="429">
        <f t="shared" si="10"/>
        <v>1</v>
      </c>
      <c r="L85" s="376"/>
      <c r="M85" s="359"/>
      <c r="N85" s="376"/>
      <c r="O85" s="376"/>
    </row>
    <row r="86" spans="1:15" ht="15" customHeight="1" x14ac:dyDescent="0.35">
      <c r="A86" s="339">
        <v>5</v>
      </c>
      <c r="B86" s="426" t="s">
        <v>1005</v>
      </c>
      <c r="C86" s="426" t="s">
        <v>1006</v>
      </c>
      <c r="D86" s="354"/>
      <c r="E86" s="339"/>
      <c r="F86" s="339"/>
      <c r="G86" s="339"/>
      <c r="H86" s="339"/>
      <c r="I86" s="339"/>
      <c r="J86" s="339">
        <v>1</v>
      </c>
      <c r="K86" s="429">
        <f t="shared" si="10"/>
        <v>1</v>
      </c>
      <c r="L86" s="376"/>
      <c r="M86" s="359"/>
      <c r="N86" s="376"/>
      <c r="O86" s="376"/>
    </row>
    <row r="87" spans="1:15" ht="15" customHeight="1" x14ac:dyDescent="0.35">
      <c r="A87" s="339">
        <v>6</v>
      </c>
      <c r="B87" s="426" t="s">
        <v>454</v>
      </c>
      <c r="C87" s="426" t="s">
        <v>1007</v>
      </c>
      <c r="D87" s="354"/>
      <c r="E87" s="339"/>
      <c r="F87" s="339"/>
      <c r="G87" s="339"/>
      <c r="H87" s="339"/>
      <c r="I87" s="339"/>
      <c r="J87" s="339">
        <v>1</v>
      </c>
      <c r="K87" s="429">
        <f t="shared" si="10"/>
        <v>1</v>
      </c>
      <c r="L87" s="376"/>
      <c r="M87" s="359"/>
      <c r="N87" s="376"/>
      <c r="O87" s="376"/>
    </row>
    <row r="88" spans="1:15" ht="16.5" customHeight="1" x14ac:dyDescent="0.35">
      <c r="A88" s="339">
        <v>7</v>
      </c>
      <c r="B88" s="344" t="s">
        <v>992</v>
      </c>
      <c r="C88" s="344" t="s">
        <v>993</v>
      </c>
      <c r="D88" s="354">
        <v>11</v>
      </c>
      <c r="E88" s="339"/>
      <c r="F88" s="339"/>
      <c r="G88" s="339"/>
      <c r="H88" s="339"/>
      <c r="I88" s="339"/>
      <c r="J88" s="339"/>
      <c r="K88" s="429">
        <f t="shared" si="10"/>
        <v>11</v>
      </c>
      <c r="M88" s="376"/>
    </row>
    <row r="89" spans="1:15" ht="18.75" customHeight="1" x14ac:dyDescent="0.35">
      <c r="A89" s="340"/>
      <c r="B89" s="346" t="s">
        <v>385</v>
      </c>
      <c r="C89" s="346"/>
      <c r="D89" s="429">
        <f t="shared" ref="D89:K89" si="11">SUM(D82:D88)</f>
        <v>18</v>
      </c>
      <c r="E89" s="429">
        <f t="shared" si="11"/>
        <v>11</v>
      </c>
      <c r="F89" s="429">
        <f t="shared" si="11"/>
        <v>5</v>
      </c>
      <c r="G89" s="429">
        <f t="shared" si="11"/>
        <v>0</v>
      </c>
      <c r="H89" s="429">
        <f t="shared" si="11"/>
        <v>0</v>
      </c>
      <c r="I89" s="429">
        <f t="shared" si="11"/>
        <v>4</v>
      </c>
      <c r="J89" s="429">
        <f t="shared" si="11"/>
        <v>3</v>
      </c>
      <c r="K89" s="446">
        <f t="shared" si="11"/>
        <v>41</v>
      </c>
    </row>
    <row r="90" spans="1:15" ht="37.5" customHeight="1" x14ac:dyDescent="0.4">
      <c r="A90" s="339"/>
      <c r="B90" s="437" t="s">
        <v>1008</v>
      </c>
      <c r="C90" s="361"/>
      <c r="D90" s="342">
        <f t="shared" ref="D90:I90" si="12">D89+D80+D70+D48+D19+D16</f>
        <v>20</v>
      </c>
      <c r="E90" s="342">
        <f t="shared" si="12"/>
        <v>163</v>
      </c>
      <c r="F90" s="342">
        <f t="shared" si="12"/>
        <v>71</v>
      </c>
      <c r="G90" s="342">
        <f t="shared" si="12"/>
        <v>70</v>
      </c>
      <c r="H90" s="342">
        <f t="shared" si="12"/>
        <v>0</v>
      </c>
      <c r="I90" s="342">
        <f t="shared" si="12"/>
        <v>25</v>
      </c>
      <c r="J90" s="342">
        <f>J89+J80+J70+J16+J48+J19</f>
        <v>24</v>
      </c>
      <c r="K90" s="450">
        <f>K89+K80+K70+K48+K19+K16</f>
        <v>373</v>
      </c>
    </row>
  </sheetData>
  <mergeCells count="10">
    <mergeCell ref="A17:K17"/>
    <mergeCell ref="A20:K20"/>
    <mergeCell ref="A49:K49"/>
    <mergeCell ref="A71:K71"/>
    <mergeCell ref="A81:K81"/>
    <mergeCell ref="A1:K1"/>
    <mergeCell ref="B2:B3"/>
    <mergeCell ref="D2:J2"/>
    <mergeCell ref="K2:K3"/>
    <mergeCell ref="A4:K4"/>
  </mergeCells>
  <pageMargins left="0.39375000000000004" right="0.39375000000000004" top="0.39375000000000004" bottom="0.39375000000000004" header="0.51180599999999998" footer="0.51180599999999998"/>
  <pageSetup paperSize="9" scale="86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75"/>
  <sheetViews>
    <sheetView workbookViewId="0">
      <pane ySplit="3" topLeftCell="A4" activePane="bottomLeft" state="frozen"/>
      <selection pane="bottomLeft"/>
    </sheetView>
  </sheetViews>
  <sheetFormatPr defaultColWidth="9.109375" defaultRowHeight="12.75" customHeight="1" x14ac:dyDescent="0.25"/>
  <cols>
    <col min="1" max="1" width="4.5546875" style="451" customWidth="1"/>
    <col min="2" max="2" width="33" style="451" customWidth="1"/>
    <col min="3" max="3" width="28.33203125" style="451" customWidth="1"/>
    <col min="4" max="5" width="4.6640625" style="451" customWidth="1"/>
    <col min="6" max="6" width="5.88671875" style="451" customWidth="1"/>
    <col min="7" max="7" width="6.88671875" style="451" customWidth="1"/>
    <col min="8" max="8" width="5.88671875" style="451" customWidth="1"/>
    <col min="9" max="10" width="6" style="451" customWidth="1"/>
    <col min="11" max="11" width="7.5546875" style="451" customWidth="1"/>
    <col min="12" max="258" width="9.109375" style="359" customWidth="1"/>
  </cols>
  <sheetData>
    <row r="1" spans="1:11" s="367" customFormat="1" ht="44.25" customHeight="1" x14ac:dyDescent="0.3">
      <c r="A1" s="579" t="s">
        <v>1009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</row>
    <row r="2" spans="1:11" ht="21.75" customHeight="1" x14ac:dyDescent="0.25">
      <c r="A2" s="357" t="s">
        <v>506</v>
      </c>
      <c r="B2" s="581" t="s">
        <v>353</v>
      </c>
      <c r="C2" s="357"/>
      <c r="D2" s="581" t="s">
        <v>5</v>
      </c>
      <c r="E2" s="581"/>
      <c r="F2" s="581"/>
      <c r="G2" s="581"/>
      <c r="H2" s="581"/>
      <c r="I2" s="581"/>
      <c r="J2" s="581"/>
      <c r="K2" s="581" t="s">
        <v>355</v>
      </c>
    </row>
    <row r="3" spans="1:11" ht="30" customHeight="1" x14ac:dyDescent="0.25">
      <c r="A3" s="357" t="s">
        <v>356</v>
      </c>
      <c r="B3" s="581"/>
      <c r="C3" s="357"/>
      <c r="D3" s="357">
        <v>1</v>
      </c>
      <c r="E3" s="357">
        <v>2</v>
      </c>
      <c r="F3" s="357">
        <v>3</v>
      </c>
      <c r="G3" s="357">
        <v>4</v>
      </c>
      <c r="H3" s="357" t="s">
        <v>357</v>
      </c>
      <c r="I3" s="357" t="s">
        <v>7</v>
      </c>
      <c r="J3" s="357" t="s">
        <v>8</v>
      </c>
      <c r="K3" s="581"/>
    </row>
    <row r="4" spans="1:11" ht="25.5" customHeight="1" x14ac:dyDescent="0.25">
      <c r="A4" s="559" t="s">
        <v>1010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</row>
    <row r="5" spans="1:11" ht="15" customHeight="1" x14ac:dyDescent="0.35">
      <c r="A5" s="339">
        <v>1</v>
      </c>
      <c r="B5" s="344" t="s">
        <v>503</v>
      </c>
      <c r="C5" s="344" t="s">
        <v>504</v>
      </c>
      <c r="D5" s="339"/>
      <c r="E5" s="339"/>
      <c r="F5" s="339">
        <v>1</v>
      </c>
      <c r="G5" s="339">
        <v>4</v>
      </c>
      <c r="H5" s="339"/>
      <c r="I5" s="339">
        <v>1</v>
      </c>
      <c r="J5" s="339">
        <v>6</v>
      </c>
      <c r="K5" s="429">
        <f t="shared" ref="K5:K12" si="0">SUM(D5:J5)</f>
        <v>12</v>
      </c>
    </row>
    <row r="6" spans="1:11" ht="15" customHeight="1" x14ac:dyDescent="0.35">
      <c r="A6" s="339">
        <v>2</v>
      </c>
      <c r="B6" s="355" t="s">
        <v>456</v>
      </c>
      <c r="C6" s="344" t="s">
        <v>457</v>
      </c>
      <c r="D6" s="339"/>
      <c r="E6" s="339"/>
      <c r="F6" s="339">
        <v>6</v>
      </c>
      <c r="G6" s="339">
        <v>1</v>
      </c>
      <c r="H6" s="339"/>
      <c r="I6" s="339"/>
      <c r="J6" s="339">
        <v>1</v>
      </c>
      <c r="K6" s="429">
        <f t="shared" si="0"/>
        <v>8</v>
      </c>
    </row>
    <row r="7" spans="1:11" ht="15" customHeight="1" x14ac:dyDescent="0.35">
      <c r="A7" s="339">
        <v>3</v>
      </c>
      <c r="B7" s="344" t="s">
        <v>497</v>
      </c>
      <c r="C7" s="344" t="s">
        <v>499</v>
      </c>
      <c r="D7" s="339"/>
      <c r="E7" s="339"/>
      <c r="F7" s="339"/>
      <c r="G7" s="339">
        <v>1</v>
      </c>
      <c r="H7" s="339"/>
      <c r="I7" s="339"/>
      <c r="J7" s="339"/>
      <c r="K7" s="429">
        <f t="shared" si="0"/>
        <v>1</v>
      </c>
    </row>
    <row r="8" spans="1:11" ht="15" customHeight="1" x14ac:dyDescent="0.35">
      <c r="A8" s="339">
        <v>5</v>
      </c>
      <c r="B8" s="344" t="s">
        <v>149</v>
      </c>
      <c r="C8" s="344" t="s">
        <v>501</v>
      </c>
      <c r="D8" s="339"/>
      <c r="E8" s="339"/>
      <c r="F8" s="339"/>
      <c r="G8" s="339"/>
      <c r="H8" s="339"/>
      <c r="I8" s="339">
        <v>1</v>
      </c>
      <c r="J8" s="339"/>
      <c r="K8" s="429">
        <f t="shared" si="0"/>
        <v>1</v>
      </c>
    </row>
    <row r="9" spans="1:11" ht="18.75" customHeight="1" x14ac:dyDescent="0.35">
      <c r="A9" s="339">
        <v>6</v>
      </c>
      <c r="B9" s="344" t="s">
        <v>1011</v>
      </c>
      <c r="C9" s="344" t="s">
        <v>1012</v>
      </c>
      <c r="D9" s="339"/>
      <c r="E9" s="339"/>
      <c r="F9" s="339">
        <v>2</v>
      </c>
      <c r="G9" s="339"/>
      <c r="H9" s="339"/>
      <c r="I9" s="339"/>
      <c r="J9" s="339"/>
      <c r="K9" s="429">
        <f t="shared" si="0"/>
        <v>2</v>
      </c>
    </row>
    <row r="10" spans="1:11" ht="30" customHeight="1" x14ac:dyDescent="0.35">
      <c r="A10" s="339">
        <v>7</v>
      </c>
      <c r="B10" s="340" t="s">
        <v>1013</v>
      </c>
      <c r="C10" s="344" t="s">
        <v>1014</v>
      </c>
      <c r="D10" s="339"/>
      <c r="E10" s="339"/>
      <c r="F10" s="339"/>
      <c r="G10" s="339">
        <v>4</v>
      </c>
      <c r="H10" s="339"/>
      <c r="I10" s="339"/>
      <c r="J10" s="339"/>
      <c r="K10" s="429">
        <f t="shared" si="0"/>
        <v>4</v>
      </c>
    </row>
    <row r="11" spans="1:11" ht="30" customHeight="1" x14ac:dyDescent="0.35">
      <c r="A11" s="339">
        <v>8</v>
      </c>
      <c r="B11" s="344" t="s">
        <v>1015</v>
      </c>
      <c r="C11" s="344" t="s">
        <v>1014</v>
      </c>
      <c r="D11" s="339"/>
      <c r="E11" s="339"/>
      <c r="F11" s="339">
        <v>2</v>
      </c>
      <c r="G11" s="339"/>
      <c r="H11" s="339"/>
      <c r="I11" s="339"/>
      <c r="J11" s="339"/>
      <c r="K11" s="429">
        <f t="shared" si="0"/>
        <v>2</v>
      </c>
    </row>
    <row r="12" spans="1:11" ht="32.25" customHeight="1" x14ac:dyDescent="0.35">
      <c r="A12" s="339">
        <v>9</v>
      </c>
      <c r="B12" s="344" t="s">
        <v>1016</v>
      </c>
      <c r="C12" s="344" t="s">
        <v>1017</v>
      </c>
      <c r="D12" s="339"/>
      <c r="E12" s="339"/>
      <c r="F12" s="339">
        <v>4</v>
      </c>
      <c r="G12" s="339"/>
      <c r="H12" s="339"/>
      <c r="I12" s="339"/>
      <c r="J12" s="339"/>
      <c r="K12" s="429">
        <f t="shared" si="0"/>
        <v>4</v>
      </c>
    </row>
    <row r="13" spans="1:11" ht="23.25" customHeight="1" x14ac:dyDescent="0.35">
      <c r="A13" s="339"/>
      <c r="B13" s="346" t="s">
        <v>385</v>
      </c>
      <c r="C13" s="346"/>
      <c r="D13" s="418">
        <f>SUM(D5:D6)</f>
        <v>0</v>
      </c>
      <c r="E13" s="418">
        <f>SUM(E5:E6)</f>
        <v>0</v>
      </c>
      <c r="F13" s="418">
        <f t="shared" ref="F13:K13" si="1">SUM(F5:F12)</f>
        <v>15</v>
      </c>
      <c r="G13" s="418">
        <f t="shared" si="1"/>
        <v>10</v>
      </c>
      <c r="H13" s="418">
        <f t="shared" si="1"/>
        <v>0</v>
      </c>
      <c r="I13" s="418">
        <f t="shared" si="1"/>
        <v>2</v>
      </c>
      <c r="J13" s="418">
        <f t="shared" si="1"/>
        <v>7</v>
      </c>
      <c r="K13" s="418">
        <f t="shared" si="1"/>
        <v>34</v>
      </c>
    </row>
    <row r="14" spans="1:11" ht="25.5" customHeight="1" x14ac:dyDescent="0.25">
      <c r="A14" s="559" t="s">
        <v>1018</v>
      </c>
      <c r="B14" s="559"/>
      <c r="C14" s="559"/>
      <c r="D14" s="559"/>
      <c r="E14" s="559"/>
      <c r="F14" s="559"/>
      <c r="G14" s="559"/>
      <c r="H14" s="559"/>
      <c r="I14" s="559"/>
      <c r="J14" s="559"/>
      <c r="K14" s="559"/>
    </row>
    <row r="15" spans="1:11" ht="15.75" customHeight="1" x14ac:dyDescent="0.35">
      <c r="A15" s="339">
        <v>1</v>
      </c>
      <c r="B15" s="344" t="s">
        <v>503</v>
      </c>
      <c r="C15" s="344" t="s">
        <v>504</v>
      </c>
      <c r="D15" s="452"/>
      <c r="E15" s="452"/>
      <c r="F15" s="452">
        <v>2</v>
      </c>
      <c r="G15" s="339">
        <v>1</v>
      </c>
      <c r="H15" s="339">
        <v>1</v>
      </c>
      <c r="I15" s="452"/>
      <c r="J15" s="452"/>
      <c r="K15" s="429">
        <f t="shared" ref="K15:K23" si="2">SUM(D15:J15)</f>
        <v>4</v>
      </c>
    </row>
    <row r="16" spans="1:11" ht="15" customHeight="1" x14ac:dyDescent="0.35">
      <c r="A16" s="339">
        <v>2</v>
      </c>
      <c r="B16" s="355" t="s">
        <v>456</v>
      </c>
      <c r="C16" s="344" t="s">
        <v>457</v>
      </c>
      <c r="D16" s="339"/>
      <c r="E16" s="339"/>
      <c r="F16" s="339">
        <v>7</v>
      </c>
      <c r="G16" s="339">
        <v>7</v>
      </c>
      <c r="H16" s="339">
        <v>6</v>
      </c>
      <c r="I16" s="339"/>
      <c r="J16" s="339"/>
      <c r="K16" s="429">
        <f t="shared" si="2"/>
        <v>20</v>
      </c>
    </row>
    <row r="17" spans="1:11" ht="15" customHeight="1" x14ac:dyDescent="0.35">
      <c r="A17" s="339">
        <v>3</v>
      </c>
      <c r="B17" s="344" t="s">
        <v>493</v>
      </c>
      <c r="C17" s="344" t="s">
        <v>494</v>
      </c>
      <c r="D17" s="339"/>
      <c r="E17" s="339"/>
      <c r="F17" s="339">
        <v>10</v>
      </c>
      <c r="G17" s="339">
        <v>1</v>
      </c>
      <c r="H17" s="339">
        <v>3</v>
      </c>
      <c r="I17" s="339"/>
      <c r="J17" s="339"/>
      <c r="K17" s="429">
        <f t="shared" si="2"/>
        <v>14</v>
      </c>
    </row>
    <row r="18" spans="1:11" ht="32.25" customHeight="1" x14ac:dyDescent="0.35">
      <c r="A18" s="339">
        <v>4</v>
      </c>
      <c r="B18" s="453" t="s">
        <v>1019</v>
      </c>
      <c r="C18" s="344" t="s">
        <v>1020</v>
      </c>
      <c r="D18" s="339"/>
      <c r="E18" s="339"/>
      <c r="F18" s="339"/>
      <c r="G18" s="339"/>
      <c r="H18" s="339">
        <v>1</v>
      </c>
      <c r="I18" s="339"/>
      <c r="J18" s="339"/>
      <c r="K18" s="429">
        <f t="shared" si="2"/>
        <v>1</v>
      </c>
    </row>
    <row r="19" spans="1:11" ht="36" customHeight="1" x14ac:dyDescent="0.35">
      <c r="A19" s="339">
        <v>5</v>
      </c>
      <c r="B19" s="344" t="s">
        <v>1015</v>
      </c>
      <c r="C19" s="344" t="s">
        <v>1014</v>
      </c>
      <c r="D19" s="339"/>
      <c r="E19" s="339"/>
      <c r="F19" s="339"/>
      <c r="G19" s="339">
        <v>1</v>
      </c>
      <c r="H19" s="339"/>
      <c r="I19" s="339"/>
      <c r="J19" s="339"/>
      <c r="K19" s="429">
        <f t="shared" si="2"/>
        <v>1</v>
      </c>
    </row>
    <row r="20" spans="1:11" ht="36" customHeight="1" x14ac:dyDescent="0.35">
      <c r="A20" s="339">
        <v>6</v>
      </c>
      <c r="B20" s="344" t="s">
        <v>1021</v>
      </c>
      <c r="C20" s="344" t="s">
        <v>1022</v>
      </c>
      <c r="D20" s="339"/>
      <c r="E20" s="339"/>
      <c r="F20" s="339"/>
      <c r="G20" s="339"/>
      <c r="H20" s="339">
        <v>3</v>
      </c>
      <c r="I20" s="339"/>
      <c r="J20" s="339"/>
      <c r="K20" s="429">
        <f t="shared" si="2"/>
        <v>3</v>
      </c>
    </row>
    <row r="21" spans="1:11" ht="36" customHeight="1" x14ac:dyDescent="0.35">
      <c r="A21" s="339">
        <v>7</v>
      </c>
      <c r="B21" s="340" t="s">
        <v>1013</v>
      </c>
      <c r="C21" s="344" t="s">
        <v>1014</v>
      </c>
      <c r="D21" s="339"/>
      <c r="E21" s="339"/>
      <c r="F21" s="339"/>
      <c r="G21" s="339">
        <v>2</v>
      </c>
      <c r="H21" s="339"/>
      <c r="I21" s="339"/>
      <c r="J21" s="339"/>
      <c r="K21" s="429">
        <f t="shared" si="2"/>
        <v>2</v>
      </c>
    </row>
    <row r="22" spans="1:11" ht="15" customHeight="1" x14ac:dyDescent="0.35">
      <c r="A22" s="339">
        <v>8</v>
      </c>
      <c r="B22" s="344" t="s">
        <v>1023</v>
      </c>
      <c r="C22" s="344" t="s">
        <v>1024</v>
      </c>
      <c r="D22" s="339"/>
      <c r="E22" s="339"/>
      <c r="F22" s="339">
        <v>1</v>
      </c>
      <c r="G22" s="339"/>
      <c r="H22" s="339">
        <v>1</v>
      </c>
      <c r="I22" s="339"/>
      <c r="J22" s="339"/>
      <c r="K22" s="429">
        <f t="shared" si="2"/>
        <v>2</v>
      </c>
    </row>
    <row r="23" spans="1:11" ht="15" customHeight="1" x14ac:dyDescent="0.35">
      <c r="A23" s="339">
        <v>9</v>
      </c>
      <c r="B23" s="344" t="s">
        <v>1011</v>
      </c>
      <c r="C23" s="344" t="s">
        <v>1012</v>
      </c>
      <c r="D23" s="339"/>
      <c r="E23" s="339"/>
      <c r="F23" s="339"/>
      <c r="G23" s="339"/>
      <c r="H23" s="339">
        <v>2</v>
      </c>
      <c r="I23" s="339"/>
      <c r="J23" s="339"/>
      <c r="K23" s="429">
        <f t="shared" si="2"/>
        <v>2</v>
      </c>
    </row>
    <row r="24" spans="1:11" ht="23.25" customHeight="1" x14ac:dyDescent="0.35">
      <c r="A24" s="339"/>
      <c r="B24" s="346" t="s">
        <v>385</v>
      </c>
      <c r="C24" s="346"/>
      <c r="D24" s="418">
        <f t="shared" ref="D24:K24" si="3">SUM(D15:D23)</f>
        <v>0</v>
      </c>
      <c r="E24" s="418">
        <f t="shared" si="3"/>
        <v>0</v>
      </c>
      <c r="F24" s="418">
        <f t="shared" si="3"/>
        <v>20</v>
      </c>
      <c r="G24" s="418">
        <f t="shared" si="3"/>
        <v>12</v>
      </c>
      <c r="H24" s="418">
        <f t="shared" si="3"/>
        <v>17</v>
      </c>
      <c r="I24" s="418">
        <f t="shared" si="3"/>
        <v>0</v>
      </c>
      <c r="J24" s="418">
        <f t="shared" si="3"/>
        <v>0</v>
      </c>
      <c r="K24" s="446">
        <f t="shared" si="3"/>
        <v>49</v>
      </c>
    </row>
    <row r="25" spans="1:11" ht="25.5" customHeight="1" x14ac:dyDescent="0.25">
      <c r="A25" s="559" t="s">
        <v>1025</v>
      </c>
      <c r="B25" s="559"/>
      <c r="C25" s="559"/>
      <c r="D25" s="559"/>
      <c r="E25" s="559"/>
      <c r="F25" s="559"/>
      <c r="G25" s="559"/>
      <c r="H25" s="559"/>
      <c r="I25" s="559"/>
      <c r="J25" s="559"/>
      <c r="K25" s="559"/>
    </row>
    <row r="26" spans="1:11" s="454" customFormat="1" ht="15" customHeight="1" x14ac:dyDescent="0.25">
      <c r="A26" s="339">
        <v>1</v>
      </c>
      <c r="B26" s="340" t="s">
        <v>511</v>
      </c>
      <c r="C26" s="340" t="s">
        <v>512</v>
      </c>
      <c r="D26" s="340"/>
      <c r="E26" s="339"/>
      <c r="F26" s="339"/>
      <c r="G26" s="339">
        <v>1</v>
      </c>
      <c r="H26" s="339"/>
      <c r="I26" s="339"/>
      <c r="J26" s="339"/>
      <c r="K26" s="342">
        <f t="shared" ref="K26:K32" si="4">SUM(D26:J26)</f>
        <v>1</v>
      </c>
    </row>
    <row r="27" spans="1:11" ht="15" customHeight="1" x14ac:dyDescent="0.35">
      <c r="A27" s="339">
        <v>2</v>
      </c>
      <c r="B27" s="344" t="s">
        <v>493</v>
      </c>
      <c r="C27" s="344" t="s">
        <v>494</v>
      </c>
      <c r="D27" s="339"/>
      <c r="E27" s="339"/>
      <c r="F27" s="339"/>
      <c r="G27" s="339"/>
      <c r="H27" s="339"/>
      <c r="I27" s="339">
        <v>1</v>
      </c>
      <c r="J27" s="339"/>
      <c r="K27" s="429">
        <f t="shared" si="4"/>
        <v>1</v>
      </c>
    </row>
    <row r="28" spans="1:11" ht="15" customHeight="1" x14ac:dyDescent="0.35">
      <c r="A28" s="339">
        <v>3</v>
      </c>
      <c r="B28" s="344" t="s">
        <v>1026</v>
      </c>
      <c r="C28" s="344" t="s">
        <v>1027</v>
      </c>
      <c r="D28" s="339"/>
      <c r="E28" s="339"/>
      <c r="F28" s="339"/>
      <c r="G28" s="339"/>
      <c r="H28" s="339"/>
      <c r="I28" s="339"/>
      <c r="J28" s="339">
        <v>2</v>
      </c>
      <c r="K28" s="429">
        <f t="shared" si="4"/>
        <v>2</v>
      </c>
    </row>
    <row r="29" spans="1:11" ht="34.5" customHeight="1" x14ac:dyDescent="0.35">
      <c r="A29" s="339">
        <v>4</v>
      </c>
      <c r="B29" s="344" t="s">
        <v>1015</v>
      </c>
      <c r="C29" s="344" t="s">
        <v>1014</v>
      </c>
      <c r="D29" s="339"/>
      <c r="E29" s="339"/>
      <c r="F29" s="339"/>
      <c r="G29" s="339"/>
      <c r="H29" s="339"/>
      <c r="I29" s="339">
        <v>2</v>
      </c>
      <c r="J29" s="339">
        <v>1</v>
      </c>
      <c r="K29" s="429">
        <f t="shared" si="4"/>
        <v>3</v>
      </c>
    </row>
    <row r="30" spans="1:11" ht="15" customHeight="1" x14ac:dyDescent="0.35">
      <c r="A30" s="339">
        <v>5</v>
      </c>
      <c r="B30" s="344" t="s">
        <v>503</v>
      </c>
      <c r="C30" s="344" t="s">
        <v>504</v>
      </c>
      <c r="D30" s="339"/>
      <c r="E30" s="339"/>
      <c r="F30" s="339">
        <v>7</v>
      </c>
      <c r="G30" s="339">
        <v>10</v>
      </c>
      <c r="H30" s="339"/>
      <c r="I30" s="339">
        <v>7</v>
      </c>
      <c r="J30" s="339">
        <v>4</v>
      </c>
      <c r="K30" s="429">
        <f t="shared" si="4"/>
        <v>28</v>
      </c>
    </row>
    <row r="31" spans="1:11" ht="15" customHeight="1" x14ac:dyDescent="0.35">
      <c r="A31" s="339">
        <v>6</v>
      </c>
      <c r="B31" s="355" t="s">
        <v>456</v>
      </c>
      <c r="C31" s="344" t="s">
        <v>457</v>
      </c>
      <c r="D31" s="339"/>
      <c r="E31" s="339"/>
      <c r="F31" s="339">
        <v>2</v>
      </c>
      <c r="G31" s="339">
        <v>1</v>
      </c>
      <c r="H31" s="339"/>
      <c r="I31" s="339">
        <v>2</v>
      </c>
      <c r="J31" s="339">
        <v>2</v>
      </c>
      <c r="K31" s="429">
        <f t="shared" si="4"/>
        <v>7</v>
      </c>
    </row>
    <row r="32" spans="1:11" ht="33.75" customHeight="1" x14ac:dyDescent="0.35">
      <c r="A32" s="339">
        <v>7</v>
      </c>
      <c r="B32" s="356" t="s">
        <v>488</v>
      </c>
      <c r="C32" s="340" t="s">
        <v>489</v>
      </c>
      <c r="D32" s="339"/>
      <c r="E32" s="339"/>
      <c r="F32" s="339">
        <v>1</v>
      </c>
      <c r="G32" s="339"/>
      <c r="H32" s="339"/>
      <c r="I32" s="339"/>
      <c r="J32" s="339"/>
      <c r="K32" s="429">
        <f t="shared" si="4"/>
        <v>1</v>
      </c>
    </row>
    <row r="33" spans="1:11" ht="23.25" customHeight="1" x14ac:dyDescent="0.35">
      <c r="A33" s="339"/>
      <c r="B33" s="346" t="s">
        <v>385</v>
      </c>
      <c r="C33" s="346"/>
      <c r="D33" s="418">
        <f t="shared" ref="D33:J33" si="5">SUM(D26:D31)</f>
        <v>0</v>
      </c>
      <c r="E33" s="418">
        <f t="shared" si="5"/>
        <v>0</v>
      </c>
      <c r="F33" s="418">
        <f t="shared" si="5"/>
        <v>9</v>
      </c>
      <c r="G33" s="418">
        <f t="shared" si="5"/>
        <v>12</v>
      </c>
      <c r="H33" s="418">
        <f t="shared" si="5"/>
        <v>0</v>
      </c>
      <c r="I33" s="418">
        <f t="shared" si="5"/>
        <v>12</v>
      </c>
      <c r="J33" s="418">
        <f t="shared" si="5"/>
        <v>9</v>
      </c>
      <c r="K33" s="446">
        <f>SUM(K26:K32)</f>
        <v>43</v>
      </c>
    </row>
    <row r="34" spans="1:11" ht="25.5" customHeight="1" x14ac:dyDescent="0.25">
      <c r="A34" s="559" t="s">
        <v>1028</v>
      </c>
      <c r="B34" s="559"/>
      <c r="C34" s="559"/>
      <c r="D34" s="559"/>
      <c r="E34" s="559"/>
      <c r="F34" s="559"/>
      <c r="G34" s="559"/>
      <c r="H34" s="559"/>
      <c r="I34" s="559"/>
      <c r="J34" s="559"/>
      <c r="K34" s="559"/>
    </row>
    <row r="35" spans="1:11" ht="34.5" customHeight="1" x14ac:dyDescent="0.35">
      <c r="A35" s="339">
        <v>1</v>
      </c>
      <c r="B35" s="344" t="s">
        <v>1029</v>
      </c>
      <c r="C35" s="344" t="s">
        <v>504</v>
      </c>
      <c r="D35" s="354"/>
      <c r="E35" s="339"/>
      <c r="F35" s="339">
        <v>6</v>
      </c>
      <c r="G35" s="339">
        <v>4</v>
      </c>
      <c r="H35" s="339">
        <v>6</v>
      </c>
      <c r="I35" s="339"/>
      <c r="J35" s="339"/>
      <c r="K35" s="429">
        <f t="shared" ref="K35:K42" si="6">SUM(D35:J35)</f>
        <v>16</v>
      </c>
    </row>
    <row r="36" spans="1:11" ht="31.5" customHeight="1" x14ac:dyDescent="0.35">
      <c r="A36" s="339">
        <v>2</v>
      </c>
      <c r="B36" s="344" t="s">
        <v>1030</v>
      </c>
      <c r="C36" s="344" t="s">
        <v>1031</v>
      </c>
      <c r="D36" s="354"/>
      <c r="E36" s="339"/>
      <c r="F36" s="339"/>
      <c r="G36" s="339"/>
      <c r="H36" s="339">
        <v>2</v>
      </c>
      <c r="I36" s="339"/>
      <c r="J36" s="339"/>
      <c r="K36" s="429">
        <f t="shared" si="6"/>
        <v>2</v>
      </c>
    </row>
    <row r="37" spans="1:11" ht="15" customHeight="1" x14ac:dyDescent="0.35">
      <c r="A37" s="339">
        <v>3</v>
      </c>
      <c r="B37" s="355" t="s">
        <v>456</v>
      </c>
      <c r="C37" s="344" t="s">
        <v>457</v>
      </c>
      <c r="D37" s="339"/>
      <c r="E37" s="339"/>
      <c r="F37" s="339">
        <v>4</v>
      </c>
      <c r="G37" s="339">
        <v>7</v>
      </c>
      <c r="H37" s="339">
        <v>9</v>
      </c>
      <c r="I37" s="339"/>
      <c r="J37" s="339"/>
      <c r="K37" s="429">
        <f t="shared" si="6"/>
        <v>20</v>
      </c>
    </row>
    <row r="38" spans="1:11" ht="41.25" customHeight="1" x14ac:dyDescent="0.35">
      <c r="A38" s="339">
        <v>4</v>
      </c>
      <c r="B38" s="340" t="s">
        <v>1013</v>
      </c>
      <c r="C38" s="344" t="s">
        <v>1014</v>
      </c>
      <c r="D38" s="339"/>
      <c r="E38" s="339"/>
      <c r="F38" s="339">
        <v>2</v>
      </c>
      <c r="G38" s="339"/>
      <c r="H38" s="339"/>
      <c r="I38" s="339"/>
      <c r="J38" s="339"/>
      <c r="K38" s="429">
        <f t="shared" si="6"/>
        <v>2</v>
      </c>
    </row>
    <row r="39" spans="1:11" ht="41.25" customHeight="1" x14ac:dyDescent="0.35">
      <c r="A39" s="339"/>
      <c r="B39" s="344" t="s">
        <v>1021</v>
      </c>
      <c r="C39" s="344" t="s">
        <v>1022</v>
      </c>
      <c r="D39" s="339"/>
      <c r="E39" s="339"/>
      <c r="F39" s="339"/>
      <c r="G39" s="339">
        <v>2</v>
      </c>
      <c r="H39" s="339"/>
      <c r="I39" s="339"/>
      <c r="J39" s="339"/>
      <c r="K39" s="429">
        <f t="shared" si="6"/>
        <v>2</v>
      </c>
    </row>
    <row r="40" spans="1:11" ht="41.25" customHeight="1" x14ac:dyDescent="0.35">
      <c r="A40" s="339">
        <v>5</v>
      </c>
      <c r="B40" s="344" t="s">
        <v>1015</v>
      </c>
      <c r="C40" s="344" t="s">
        <v>1014</v>
      </c>
      <c r="D40" s="339"/>
      <c r="E40" s="339"/>
      <c r="F40" s="339">
        <v>1</v>
      </c>
      <c r="G40" s="339"/>
      <c r="H40" s="339"/>
      <c r="I40" s="339"/>
      <c r="J40" s="339"/>
      <c r="K40" s="429">
        <f t="shared" si="6"/>
        <v>1</v>
      </c>
    </row>
    <row r="41" spans="1:11" ht="19.5" customHeight="1" x14ac:dyDescent="0.35">
      <c r="A41" s="339">
        <v>7</v>
      </c>
      <c r="B41" s="340" t="s">
        <v>1032</v>
      </c>
      <c r="C41" s="340" t="s">
        <v>1024</v>
      </c>
      <c r="D41" s="339"/>
      <c r="E41" s="339"/>
      <c r="F41" s="339">
        <v>1</v>
      </c>
      <c r="G41" s="339"/>
      <c r="H41" s="339">
        <v>1</v>
      </c>
      <c r="I41" s="339"/>
      <c r="J41" s="339"/>
      <c r="K41" s="429">
        <f t="shared" si="6"/>
        <v>2</v>
      </c>
    </row>
    <row r="42" spans="1:11" ht="36.75" customHeight="1" x14ac:dyDescent="0.35">
      <c r="A42" s="339">
        <v>8</v>
      </c>
      <c r="B42" s="356" t="s">
        <v>488</v>
      </c>
      <c r="C42" s="340" t="s">
        <v>489</v>
      </c>
      <c r="D42" s="339"/>
      <c r="E42" s="339"/>
      <c r="F42" s="339">
        <v>5</v>
      </c>
      <c r="G42" s="339">
        <v>5</v>
      </c>
      <c r="H42" s="339"/>
      <c r="I42" s="339"/>
      <c r="J42" s="339"/>
      <c r="K42" s="429">
        <f t="shared" si="6"/>
        <v>10</v>
      </c>
    </row>
    <row r="43" spans="1:11" ht="23.25" customHeight="1" x14ac:dyDescent="0.35">
      <c r="A43" s="339"/>
      <c r="B43" s="346" t="s">
        <v>385</v>
      </c>
      <c r="C43" s="346"/>
      <c r="D43" s="418">
        <f t="shared" ref="D43:K43" si="7">SUM(D35:D42)</f>
        <v>0</v>
      </c>
      <c r="E43" s="418">
        <f t="shared" si="7"/>
        <v>0</v>
      </c>
      <c r="F43" s="418">
        <f t="shared" si="7"/>
        <v>19</v>
      </c>
      <c r="G43" s="418">
        <f t="shared" si="7"/>
        <v>18</v>
      </c>
      <c r="H43" s="418">
        <f t="shared" si="7"/>
        <v>18</v>
      </c>
      <c r="I43" s="418">
        <f t="shared" si="7"/>
        <v>0</v>
      </c>
      <c r="J43" s="418">
        <f t="shared" si="7"/>
        <v>0</v>
      </c>
      <c r="K43" s="446">
        <f t="shared" si="7"/>
        <v>55</v>
      </c>
    </row>
    <row r="44" spans="1:11" ht="25.5" customHeight="1" x14ac:dyDescent="0.25">
      <c r="A44" s="593" t="s">
        <v>1033</v>
      </c>
      <c r="B44" s="593"/>
      <c r="C44" s="593"/>
      <c r="D44" s="593"/>
      <c r="E44" s="593"/>
      <c r="F44" s="593"/>
      <c r="G44" s="593"/>
      <c r="H44" s="593"/>
      <c r="I44" s="593"/>
      <c r="J44" s="593"/>
      <c r="K44" s="593"/>
    </row>
    <row r="45" spans="1:11" ht="15" customHeight="1" x14ac:dyDescent="0.35">
      <c r="A45" s="339">
        <v>1</v>
      </c>
      <c r="B45" s="344" t="s">
        <v>503</v>
      </c>
      <c r="C45" s="344" t="s">
        <v>504</v>
      </c>
      <c r="D45" s="339"/>
      <c r="E45" s="339"/>
      <c r="F45" s="339">
        <v>8</v>
      </c>
      <c r="G45" s="339">
        <v>13</v>
      </c>
      <c r="H45" s="339"/>
      <c r="I45" s="339">
        <v>5</v>
      </c>
      <c r="J45" s="339"/>
      <c r="K45" s="429">
        <f t="shared" ref="K45:K55" si="8">SUM(D45:J45)</f>
        <v>26</v>
      </c>
    </row>
    <row r="46" spans="1:11" ht="25.5" customHeight="1" x14ac:dyDescent="0.35">
      <c r="A46" s="339">
        <v>2</v>
      </c>
      <c r="B46" s="340" t="s">
        <v>511</v>
      </c>
      <c r="C46" s="340" t="s">
        <v>512</v>
      </c>
      <c r="D46" s="352"/>
      <c r="E46" s="352"/>
      <c r="F46" s="352"/>
      <c r="G46" s="352">
        <v>2</v>
      </c>
      <c r="H46" s="352"/>
      <c r="I46" s="352"/>
      <c r="J46" s="352"/>
      <c r="K46" s="429">
        <f t="shared" si="8"/>
        <v>2</v>
      </c>
    </row>
    <row r="47" spans="1:11" ht="17.25" customHeight="1" x14ac:dyDescent="0.35">
      <c r="A47" s="339">
        <v>3</v>
      </c>
      <c r="B47" s="344" t="s">
        <v>493</v>
      </c>
      <c r="C47" s="344" t="s">
        <v>494</v>
      </c>
      <c r="D47" s="339"/>
      <c r="E47" s="339"/>
      <c r="F47" s="339"/>
      <c r="G47" s="339"/>
      <c r="H47" s="339"/>
      <c r="I47" s="339"/>
      <c r="J47" s="339">
        <v>3</v>
      </c>
      <c r="K47" s="429">
        <f t="shared" si="8"/>
        <v>3</v>
      </c>
    </row>
    <row r="48" spans="1:11" ht="17.25" customHeight="1" x14ac:dyDescent="0.35">
      <c r="A48" s="339">
        <v>4</v>
      </c>
      <c r="B48" s="344" t="s">
        <v>500</v>
      </c>
      <c r="C48" s="344" t="s">
        <v>455</v>
      </c>
      <c r="D48" s="339"/>
      <c r="E48" s="339"/>
      <c r="F48" s="339"/>
      <c r="G48" s="339"/>
      <c r="H48" s="339"/>
      <c r="I48" s="339">
        <v>1</v>
      </c>
      <c r="J48" s="339"/>
      <c r="K48" s="429">
        <f t="shared" si="8"/>
        <v>1</v>
      </c>
    </row>
    <row r="49" spans="1:11" ht="15" customHeight="1" x14ac:dyDescent="0.35">
      <c r="A49" s="339">
        <v>5</v>
      </c>
      <c r="B49" s="344" t="s">
        <v>1034</v>
      </c>
      <c r="C49" s="344" t="s">
        <v>1035</v>
      </c>
      <c r="D49" s="339"/>
      <c r="E49" s="339"/>
      <c r="F49" s="339">
        <v>2</v>
      </c>
      <c r="G49" s="339"/>
      <c r="H49" s="339"/>
      <c r="I49" s="339">
        <v>1</v>
      </c>
      <c r="J49" s="339"/>
      <c r="K49" s="429">
        <f t="shared" si="8"/>
        <v>3</v>
      </c>
    </row>
    <row r="50" spans="1:11" ht="31.5" customHeight="1" x14ac:dyDescent="0.35">
      <c r="A50" s="339">
        <v>6</v>
      </c>
      <c r="B50" s="344" t="s">
        <v>1036</v>
      </c>
      <c r="C50" s="344" t="s">
        <v>1014</v>
      </c>
      <c r="D50" s="339"/>
      <c r="E50" s="339"/>
      <c r="F50" s="339"/>
      <c r="G50" s="339"/>
      <c r="H50" s="339"/>
      <c r="I50" s="339">
        <v>2</v>
      </c>
      <c r="J50" s="339"/>
      <c r="K50" s="429">
        <f t="shared" si="8"/>
        <v>2</v>
      </c>
    </row>
    <row r="51" spans="1:11" s="454" customFormat="1" ht="34.5" customHeight="1" x14ac:dyDescent="0.35">
      <c r="A51" s="339">
        <v>7</v>
      </c>
      <c r="B51" s="340" t="s">
        <v>1037</v>
      </c>
      <c r="C51" s="340" t="s">
        <v>1038</v>
      </c>
      <c r="D51" s="352"/>
      <c r="E51" s="352"/>
      <c r="F51" s="352"/>
      <c r="G51" s="352"/>
      <c r="H51" s="352"/>
      <c r="I51" s="352">
        <v>1</v>
      </c>
      <c r="J51" s="352"/>
      <c r="K51" s="429">
        <f t="shared" si="8"/>
        <v>1</v>
      </c>
    </row>
    <row r="52" spans="1:11" s="454" customFormat="1" ht="34.5" customHeight="1" x14ac:dyDescent="0.35">
      <c r="A52" s="339"/>
      <c r="B52" s="355" t="s">
        <v>456</v>
      </c>
      <c r="C52" s="344" t="s">
        <v>457</v>
      </c>
      <c r="D52" s="352"/>
      <c r="E52" s="352"/>
      <c r="F52" s="352"/>
      <c r="G52" s="352"/>
      <c r="H52" s="352"/>
      <c r="I52" s="352">
        <v>1</v>
      </c>
      <c r="J52" s="352">
        <v>1</v>
      </c>
      <c r="K52" s="429">
        <f t="shared" si="8"/>
        <v>2</v>
      </c>
    </row>
    <row r="53" spans="1:11" s="454" customFormat="1" ht="34.5" customHeight="1" x14ac:dyDescent="0.35">
      <c r="A53" s="339">
        <v>8</v>
      </c>
      <c r="B53" s="340" t="s">
        <v>1039</v>
      </c>
      <c r="C53" s="340" t="s">
        <v>1040</v>
      </c>
      <c r="D53" s="352"/>
      <c r="E53" s="352"/>
      <c r="F53" s="352"/>
      <c r="G53" s="352">
        <v>1</v>
      </c>
      <c r="H53" s="352"/>
      <c r="I53" s="352">
        <v>1</v>
      </c>
      <c r="J53" s="352"/>
      <c r="K53" s="429">
        <f t="shared" si="8"/>
        <v>2</v>
      </c>
    </row>
    <row r="54" spans="1:11" ht="15" customHeight="1" x14ac:dyDescent="0.35">
      <c r="A54" s="339">
        <v>9</v>
      </c>
      <c r="B54" s="344" t="s">
        <v>1041</v>
      </c>
      <c r="C54" s="344" t="s">
        <v>1042</v>
      </c>
      <c r="D54" s="415"/>
      <c r="E54" s="354"/>
      <c r="F54" s="354"/>
      <c r="G54" s="354"/>
      <c r="H54" s="354"/>
      <c r="I54" s="354">
        <v>1</v>
      </c>
      <c r="J54" s="354">
        <v>1</v>
      </c>
      <c r="K54" s="429">
        <f t="shared" si="8"/>
        <v>2</v>
      </c>
    </row>
    <row r="55" spans="1:11" ht="34.5" customHeight="1" x14ac:dyDescent="0.35">
      <c r="A55" s="339">
        <v>10</v>
      </c>
      <c r="B55" s="356" t="s">
        <v>488</v>
      </c>
      <c r="C55" s="340" t="s">
        <v>489</v>
      </c>
      <c r="D55" s="415"/>
      <c r="E55" s="354"/>
      <c r="F55" s="354">
        <v>1</v>
      </c>
      <c r="G55" s="354"/>
      <c r="H55" s="354"/>
      <c r="I55" s="354"/>
      <c r="J55" s="354"/>
      <c r="K55" s="429">
        <f t="shared" si="8"/>
        <v>1</v>
      </c>
    </row>
    <row r="56" spans="1:11" ht="23.25" customHeight="1" x14ac:dyDescent="0.35">
      <c r="A56" s="339"/>
      <c r="B56" s="346" t="s">
        <v>385</v>
      </c>
      <c r="C56" s="346"/>
      <c r="D56" s="418">
        <f t="shared" ref="D56:J56" si="9">SUM(D45:D54)</f>
        <v>0</v>
      </c>
      <c r="E56" s="418">
        <f t="shared" si="9"/>
        <v>0</v>
      </c>
      <c r="F56" s="418">
        <f t="shared" si="9"/>
        <v>10</v>
      </c>
      <c r="G56" s="418">
        <f t="shared" si="9"/>
        <v>16</v>
      </c>
      <c r="H56" s="418">
        <f t="shared" si="9"/>
        <v>0</v>
      </c>
      <c r="I56" s="418">
        <f t="shared" si="9"/>
        <v>13</v>
      </c>
      <c r="J56" s="418">
        <f t="shared" si="9"/>
        <v>5</v>
      </c>
      <c r="K56" s="446">
        <f>SUM(K45:K55)</f>
        <v>45</v>
      </c>
    </row>
    <row r="57" spans="1:11" ht="25.5" customHeight="1" x14ac:dyDescent="0.25">
      <c r="A57" s="594" t="s">
        <v>1043</v>
      </c>
      <c r="B57" s="594"/>
      <c r="C57" s="594"/>
      <c r="D57" s="594"/>
      <c r="E57" s="594"/>
      <c r="F57" s="594"/>
      <c r="G57" s="594"/>
      <c r="H57" s="594"/>
      <c r="I57" s="594"/>
      <c r="J57" s="594"/>
      <c r="K57" s="594"/>
    </row>
    <row r="58" spans="1:11" ht="15" customHeight="1" x14ac:dyDescent="0.35">
      <c r="A58" s="339">
        <v>1</v>
      </c>
      <c r="B58" s="340" t="s">
        <v>310</v>
      </c>
      <c r="C58" s="340" t="s">
        <v>655</v>
      </c>
      <c r="D58" s="339"/>
      <c r="E58" s="339">
        <v>4</v>
      </c>
      <c r="F58" s="339">
        <v>4</v>
      </c>
      <c r="G58" s="339"/>
      <c r="H58" s="339"/>
      <c r="I58" s="339"/>
      <c r="J58" s="339"/>
      <c r="K58" s="429">
        <f t="shared" ref="K58:K67" si="10">SUM(D58:J58)</f>
        <v>8</v>
      </c>
    </row>
    <row r="59" spans="1:11" ht="35.25" customHeight="1" x14ac:dyDescent="0.35">
      <c r="A59" s="339">
        <v>2</v>
      </c>
      <c r="B59" s="340" t="s">
        <v>1044</v>
      </c>
      <c r="C59" s="340" t="s">
        <v>1045</v>
      </c>
      <c r="D59" s="339"/>
      <c r="E59" s="339">
        <v>1</v>
      </c>
      <c r="F59" s="339"/>
      <c r="G59" s="339"/>
      <c r="H59" s="339"/>
      <c r="I59" s="339"/>
      <c r="J59" s="339"/>
      <c r="K59" s="429">
        <f t="shared" si="10"/>
        <v>1</v>
      </c>
    </row>
    <row r="60" spans="1:11" ht="35.25" customHeight="1" x14ac:dyDescent="0.35">
      <c r="A60" s="339">
        <v>3</v>
      </c>
      <c r="B60" s="340" t="s">
        <v>1046</v>
      </c>
      <c r="C60" s="340" t="s">
        <v>1047</v>
      </c>
      <c r="D60" s="339"/>
      <c r="E60" s="339">
        <v>1</v>
      </c>
      <c r="F60" s="339"/>
      <c r="G60" s="339"/>
      <c r="H60" s="339"/>
      <c r="I60" s="339"/>
      <c r="J60" s="339"/>
      <c r="K60" s="429">
        <f t="shared" si="10"/>
        <v>1</v>
      </c>
    </row>
    <row r="61" spans="1:11" ht="35.25" customHeight="1" x14ac:dyDescent="0.35">
      <c r="A61" s="339">
        <v>4</v>
      </c>
      <c r="B61" s="340" t="s">
        <v>1048</v>
      </c>
      <c r="C61" s="340" t="s">
        <v>1049</v>
      </c>
      <c r="D61" s="339"/>
      <c r="E61" s="339"/>
      <c r="F61" s="339">
        <v>1</v>
      </c>
      <c r="G61" s="339"/>
      <c r="H61" s="339"/>
      <c r="I61" s="339"/>
      <c r="J61" s="339"/>
      <c r="K61" s="429">
        <f t="shared" si="10"/>
        <v>1</v>
      </c>
    </row>
    <row r="62" spans="1:11" ht="21" customHeight="1" x14ac:dyDescent="0.35">
      <c r="A62" s="339">
        <v>5</v>
      </c>
      <c r="B62" s="340" t="s">
        <v>1050</v>
      </c>
      <c r="C62" s="340" t="s">
        <v>1051</v>
      </c>
      <c r="D62" s="339"/>
      <c r="E62" s="339"/>
      <c r="F62" s="339">
        <v>1</v>
      </c>
      <c r="G62" s="339"/>
      <c r="H62" s="339"/>
      <c r="I62" s="339"/>
      <c r="J62" s="339"/>
      <c r="K62" s="429">
        <f t="shared" si="10"/>
        <v>1</v>
      </c>
    </row>
    <row r="63" spans="1:11" ht="18" customHeight="1" x14ac:dyDescent="0.35">
      <c r="A63" s="339">
        <v>6</v>
      </c>
      <c r="B63" s="340" t="s">
        <v>1050</v>
      </c>
      <c r="C63" s="340" t="s">
        <v>1052</v>
      </c>
      <c r="D63" s="339"/>
      <c r="E63" s="339"/>
      <c r="F63" s="339">
        <v>1</v>
      </c>
      <c r="G63" s="339"/>
      <c r="H63" s="339"/>
      <c r="I63" s="339"/>
      <c r="J63" s="339"/>
      <c r="K63" s="429">
        <f t="shared" si="10"/>
        <v>1</v>
      </c>
    </row>
    <row r="64" spans="1:11" ht="19.5" customHeight="1" x14ac:dyDescent="0.35">
      <c r="A64" s="339">
        <v>7</v>
      </c>
      <c r="B64" s="340" t="s">
        <v>1050</v>
      </c>
      <c r="C64" s="340" t="s">
        <v>1053</v>
      </c>
      <c r="D64" s="339"/>
      <c r="E64" s="339"/>
      <c r="F64" s="339">
        <v>1</v>
      </c>
      <c r="G64" s="339"/>
      <c r="H64" s="339"/>
      <c r="I64" s="339"/>
      <c r="J64" s="339"/>
      <c r="K64" s="429">
        <f t="shared" si="10"/>
        <v>1</v>
      </c>
    </row>
    <row r="65" spans="1:11" ht="18" customHeight="1" x14ac:dyDescent="0.35">
      <c r="A65" s="339">
        <v>8</v>
      </c>
      <c r="B65" s="340" t="s">
        <v>1050</v>
      </c>
      <c r="C65" s="340" t="s">
        <v>1054</v>
      </c>
      <c r="D65" s="339"/>
      <c r="E65" s="339"/>
      <c r="F65" s="339">
        <v>1</v>
      </c>
      <c r="G65" s="339"/>
      <c r="H65" s="339"/>
      <c r="I65" s="339"/>
      <c r="J65" s="339"/>
      <c r="K65" s="429">
        <f t="shared" si="10"/>
        <v>1</v>
      </c>
    </row>
    <row r="66" spans="1:11" ht="16.5" customHeight="1" x14ac:dyDescent="0.35">
      <c r="A66" s="339">
        <v>9</v>
      </c>
      <c r="B66" s="340" t="s">
        <v>155</v>
      </c>
      <c r="C66" s="340" t="s">
        <v>1055</v>
      </c>
      <c r="D66" s="339"/>
      <c r="E66" s="339"/>
      <c r="F66" s="339">
        <v>3</v>
      </c>
      <c r="G66" s="339"/>
      <c r="H66" s="339"/>
      <c r="I66" s="339"/>
      <c r="J66" s="339"/>
      <c r="K66" s="429">
        <f t="shared" si="10"/>
        <v>3</v>
      </c>
    </row>
    <row r="67" spans="1:11" ht="33" customHeight="1" x14ac:dyDescent="0.35">
      <c r="A67" s="339">
        <v>10</v>
      </c>
      <c r="B67" s="340" t="s">
        <v>1056</v>
      </c>
      <c r="C67" s="340" t="s">
        <v>1057</v>
      </c>
      <c r="D67" s="339"/>
      <c r="E67" s="339">
        <v>4</v>
      </c>
      <c r="F67" s="339">
        <v>4</v>
      </c>
      <c r="G67" s="339"/>
      <c r="H67" s="339"/>
      <c r="I67" s="339"/>
      <c r="J67" s="339"/>
      <c r="K67" s="429">
        <f t="shared" si="10"/>
        <v>8</v>
      </c>
    </row>
    <row r="68" spans="1:11" ht="23.25" customHeight="1" x14ac:dyDescent="0.35">
      <c r="A68" s="339"/>
      <c r="B68" s="455" t="s">
        <v>385</v>
      </c>
      <c r="C68" s="455"/>
      <c r="D68" s="418">
        <f t="shared" ref="D68:K68" si="11">SUM(D58:D67)</f>
        <v>0</v>
      </c>
      <c r="E68" s="418">
        <f t="shared" si="11"/>
        <v>10</v>
      </c>
      <c r="F68" s="418">
        <f t="shared" si="11"/>
        <v>16</v>
      </c>
      <c r="G68" s="418">
        <f t="shared" si="11"/>
        <v>0</v>
      </c>
      <c r="H68" s="418">
        <f t="shared" si="11"/>
        <v>0</v>
      </c>
      <c r="I68" s="418">
        <f t="shared" si="11"/>
        <v>0</v>
      </c>
      <c r="J68" s="418">
        <f t="shared" si="11"/>
        <v>0</v>
      </c>
      <c r="K68" s="446">
        <f t="shared" si="11"/>
        <v>26</v>
      </c>
    </row>
    <row r="69" spans="1:11" ht="25.5" customHeight="1" x14ac:dyDescent="0.25">
      <c r="A69" s="559" t="s">
        <v>1058</v>
      </c>
      <c r="B69" s="559"/>
      <c r="C69" s="559"/>
      <c r="D69" s="559"/>
      <c r="E69" s="559"/>
      <c r="F69" s="559"/>
      <c r="G69" s="559"/>
      <c r="H69" s="559"/>
      <c r="I69" s="559"/>
      <c r="J69" s="559"/>
      <c r="K69" s="559"/>
    </row>
    <row r="70" spans="1:11" ht="15" customHeight="1" x14ac:dyDescent="0.35">
      <c r="A70" s="339">
        <v>1</v>
      </c>
      <c r="B70" s="344" t="s">
        <v>1059</v>
      </c>
      <c r="C70" s="344" t="s">
        <v>1060</v>
      </c>
      <c r="D70" s="339"/>
      <c r="E70" s="339"/>
      <c r="F70" s="339">
        <v>1</v>
      </c>
      <c r="G70" s="339"/>
      <c r="H70" s="339"/>
      <c r="I70" s="339"/>
      <c r="J70" s="339"/>
      <c r="K70" s="429">
        <f t="shared" ref="K70:K73" si="12">SUM(D70:J70)</f>
        <v>1</v>
      </c>
    </row>
    <row r="71" spans="1:11" ht="15" customHeight="1" x14ac:dyDescent="0.35">
      <c r="A71" s="339">
        <v>2</v>
      </c>
      <c r="B71" s="344" t="s">
        <v>1059</v>
      </c>
      <c r="C71" s="344" t="s">
        <v>1061</v>
      </c>
      <c r="D71" s="339"/>
      <c r="E71" s="339"/>
      <c r="F71" s="339">
        <v>1</v>
      </c>
      <c r="G71" s="339"/>
      <c r="H71" s="339"/>
      <c r="I71" s="339"/>
      <c r="J71" s="339"/>
      <c r="K71" s="429">
        <f t="shared" si="12"/>
        <v>1</v>
      </c>
    </row>
    <row r="72" spans="1:11" ht="15" customHeight="1" x14ac:dyDescent="0.35">
      <c r="A72" s="339">
        <v>3</v>
      </c>
      <c r="B72" s="344" t="s">
        <v>493</v>
      </c>
      <c r="C72" s="344" t="s">
        <v>494</v>
      </c>
      <c r="D72" s="339"/>
      <c r="E72" s="339"/>
      <c r="F72" s="339">
        <v>2</v>
      </c>
      <c r="G72" s="339"/>
      <c r="H72" s="339"/>
      <c r="I72" s="339"/>
      <c r="J72" s="339"/>
      <c r="K72" s="429"/>
    </row>
    <row r="73" spans="1:11" ht="15" customHeight="1" x14ac:dyDescent="0.35">
      <c r="A73" s="339">
        <v>4</v>
      </c>
      <c r="B73" s="344" t="s">
        <v>1062</v>
      </c>
      <c r="C73" s="344" t="s">
        <v>1063</v>
      </c>
      <c r="D73" s="339"/>
      <c r="E73" s="339"/>
      <c r="F73" s="339">
        <v>4</v>
      </c>
      <c r="G73" s="339"/>
      <c r="H73" s="339"/>
      <c r="I73" s="339"/>
      <c r="J73" s="339"/>
      <c r="K73" s="429">
        <f t="shared" si="12"/>
        <v>4</v>
      </c>
    </row>
    <row r="74" spans="1:11" ht="23.25" customHeight="1" x14ac:dyDescent="0.35">
      <c r="A74" s="339"/>
      <c r="B74" s="346" t="s">
        <v>385</v>
      </c>
      <c r="C74" s="346"/>
      <c r="D74" s="418">
        <f t="shared" ref="D74:K74" si="13">SUM(D70:D73)</f>
        <v>0</v>
      </c>
      <c r="E74" s="418">
        <f t="shared" si="13"/>
        <v>0</v>
      </c>
      <c r="F74" s="418">
        <f t="shared" si="13"/>
        <v>8</v>
      </c>
      <c r="G74" s="418">
        <f t="shared" si="13"/>
        <v>0</v>
      </c>
      <c r="H74" s="418">
        <f t="shared" si="13"/>
        <v>0</v>
      </c>
      <c r="I74" s="418">
        <f t="shared" si="13"/>
        <v>0</v>
      </c>
      <c r="J74" s="418">
        <f t="shared" si="13"/>
        <v>0</v>
      </c>
      <c r="K74" s="418">
        <f t="shared" si="13"/>
        <v>6</v>
      </c>
    </row>
    <row r="75" spans="1:11" ht="53.25" customHeight="1" x14ac:dyDescent="0.25">
      <c r="A75" s="339"/>
      <c r="B75" s="361" t="s">
        <v>1064</v>
      </c>
      <c r="C75" s="361"/>
      <c r="D75" s="351">
        <f t="shared" ref="D75:K75" si="14">D13+D24+D33+D43+D56+D68+D74</f>
        <v>0</v>
      </c>
      <c r="E75" s="351">
        <f t="shared" si="14"/>
        <v>10</v>
      </c>
      <c r="F75" s="351">
        <f t="shared" si="14"/>
        <v>97</v>
      </c>
      <c r="G75" s="351">
        <f t="shared" si="14"/>
        <v>68</v>
      </c>
      <c r="H75" s="351">
        <f t="shared" si="14"/>
        <v>35</v>
      </c>
      <c r="I75" s="351">
        <f t="shared" si="14"/>
        <v>27</v>
      </c>
      <c r="J75" s="351">
        <f t="shared" si="14"/>
        <v>21</v>
      </c>
      <c r="K75" s="456">
        <f t="shared" si="14"/>
        <v>258</v>
      </c>
    </row>
  </sheetData>
  <mergeCells count="11">
    <mergeCell ref="A69:K69"/>
    <mergeCell ref="A14:K14"/>
    <mergeCell ref="A25:K25"/>
    <mergeCell ref="A34:K34"/>
    <mergeCell ref="A44:K44"/>
    <mergeCell ref="A57:K57"/>
    <mergeCell ref="A1:K1"/>
    <mergeCell ref="B2:B3"/>
    <mergeCell ref="D2:J2"/>
    <mergeCell ref="K2:K3"/>
    <mergeCell ref="A4:K4"/>
  </mergeCells>
  <pageMargins left="0.39375000000000004" right="0.39375000000000004" top="0.39375000000000004" bottom="0.39375000000000004" header="0.51180599999999998" footer="0.51180599999999998"/>
  <pageSetup paperSize="9" scale="86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12"/>
  <sheetViews>
    <sheetView workbookViewId="0">
      <pane ySplit="3" topLeftCell="A4" activePane="bottomLeft" state="frozen"/>
      <selection pane="bottomLeft"/>
    </sheetView>
  </sheetViews>
  <sheetFormatPr defaultColWidth="9.109375" defaultRowHeight="12.75" customHeight="1" x14ac:dyDescent="0.25"/>
  <cols>
    <col min="1" max="1" width="4.5546875" style="457" customWidth="1"/>
    <col min="2" max="2" width="32" style="457" customWidth="1"/>
    <col min="3" max="3" width="21.88671875" style="457" customWidth="1"/>
    <col min="4" max="4" width="5.109375" style="457" customWidth="1"/>
    <col min="5" max="5" width="6" style="457" customWidth="1"/>
    <col min="6" max="8" width="5.6640625" style="457" customWidth="1"/>
    <col min="9" max="10" width="5.88671875" style="457" customWidth="1"/>
    <col min="11" max="11" width="6.88671875" style="457" customWidth="1"/>
    <col min="12" max="36" width="9.109375" style="389" customWidth="1"/>
    <col min="37" max="258" width="9.109375" style="376" customWidth="1"/>
  </cols>
  <sheetData>
    <row r="1" spans="1:11" ht="39" customHeight="1" x14ac:dyDescent="0.25">
      <c r="A1" s="595" t="s">
        <v>1009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1" ht="21.75" customHeight="1" x14ac:dyDescent="0.25">
      <c r="A2" s="458" t="s">
        <v>506</v>
      </c>
      <c r="B2" s="597" t="s">
        <v>353</v>
      </c>
      <c r="C2" s="458" t="s">
        <v>354</v>
      </c>
      <c r="D2" s="597" t="s">
        <v>5</v>
      </c>
      <c r="E2" s="597"/>
      <c r="F2" s="597"/>
      <c r="G2" s="597"/>
      <c r="H2" s="597"/>
      <c r="I2" s="597"/>
      <c r="J2" s="597"/>
      <c r="K2" s="597" t="s">
        <v>355</v>
      </c>
    </row>
    <row r="3" spans="1:11" ht="30" customHeight="1" x14ac:dyDescent="0.25">
      <c r="A3" s="458" t="s">
        <v>356</v>
      </c>
      <c r="B3" s="597"/>
      <c r="C3" s="458"/>
      <c r="D3" s="458">
        <v>1</v>
      </c>
      <c r="E3" s="458">
        <v>2</v>
      </c>
      <c r="F3" s="458">
        <v>3</v>
      </c>
      <c r="G3" s="458">
        <v>4</v>
      </c>
      <c r="H3" s="458" t="s">
        <v>357</v>
      </c>
      <c r="I3" s="458" t="s">
        <v>7</v>
      </c>
      <c r="J3" s="458" t="s">
        <v>8</v>
      </c>
      <c r="K3" s="597"/>
    </row>
    <row r="4" spans="1:11" ht="25.5" customHeight="1" x14ac:dyDescent="0.25">
      <c r="A4" s="595" t="s">
        <v>1065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</row>
    <row r="5" spans="1:11" s="7" customFormat="1" ht="21" customHeight="1" x14ac:dyDescent="0.25">
      <c r="A5" s="428">
        <v>1</v>
      </c>
      <c r="B5" s="426" t="s">
        <v>511</v>
      </c>
      <c r="C5" s="426" t="s">
        <v>512</v>
      </c>
      <c r="D5" s="459"/>
      <c r="E5" s="459"/>
      <c r="F5" s="459"/>
      <c r="G5" s="459">
        <v>2</v>
      </c>
      <c r="H5" s="459"/>
      <c r="I5" s="459"/>
      <c r="J5" s="459"/>
      <c r="K5" s="460">
        <f t="shared" ref="K5:K12" si="0">SUM(D5:J5)</f>
        <v>2</v>
      </c>
    </row>
    <row r="6" spans="1:11" s="7" customFormat="1" ht="15.9" customHeight="1" x14ac:dyDescent="0.25">
      <c r="A6" s="428">
        <v>3</v>
      </c>
      <c r="B6" s="453" t="s">
        <v>1066</v>
      </c>
      <c r="C6" s="453" t="s">
        <v>1067</v>
      </c>
      <c r="D6" s="459"/>
      <c r="E6" s="459"/>
      <c r="F6" s="459"/>
      <c r="G6" s="459"/>
      <c r="H6" s="459"/>
      <c r="I6" s="459"/>
      <c r="J6" s="459">
        <v>1</v>
      </c>
      <c r="K6" s="460">
        <f t="shared" si="0"/>
        <v>1</v>
      </c>
    </row>
    <row r="7" spans="1:11" s="7" customFormat="1" ht="15.75" customHeight="1" x14ac:dyDescent="0.25">
      <c r="A7" s="428">
        <v>4</v>
      </c>
      <c r="B7" s="426" t="s">
        <v>514</v>
      </c>
      <c r="C7" s="426" t="s">
        <v>515</v>
      </c>
      <c r="D7" s="459"/>
      <c r="E7" s="459"/>
      <c r="F7" s="459">
        <v>1</v>
      </c>
      <c r="G7" s="459"/>
      <c r="H7" s="459"/>
      <c r="I7" s="459"/>
      <c r="J7" s="459"/>
      <c r="K7" s="460">
        <f t="shared" si="0"/>
        <v>1</v>
      </c>
    </row>
    <row r="8" spans="1:11" s="7" customFormat="1" ht="30.75" customHeight="1" x14ac:dyDescent="0.25">
      <c r="A8" s="428">
        <v>5</v>
      </c>
      <c r="B8" s="426" t="s">
        <v>536</v>
      </c>
      <c r="C8" s="426" t="s">
        <v>863</v>
      </c>
      <c r="D8" s="461">
        <v>1</v>
      </c>
      <c r="E8" s="461"/>
      <c r="F8" s="461"/>
      <c r="G8" s="461"/>
      <c r="H8" s="461"/>
      <c r="I8" s="461"/>
      <c r="J8" s="461"/>
      <c r="K8" s="460">
        <f t="shared" si="0"/>
        <v>1</v>
      </c>
    </row>
    <row r="9" spans="1:11" s="7" customFormat="1" ht="29.25" customHeight="1" x14ac:dyDescent="0.25">
      <c r="A9" s="428">
        <v>6</v>
      </c>
      <c r="B9" s="426" t="s">
        <v>509</v>
      </c>
      <c r="C9" s="426" t="s">
        <v>510</v>
      </c>
      <c r="D9" s="462"/>
      <c r="E9" s="462"/>
      <c r="F9" s="462">
        <v>1</v>
      </c>
      <c r="G9" s="462"/>
      <c r="H9" s="462"/>
      <c r="I9" s="462"/>
      <c r="J9" s="459"/>
      <c r="K9" s="460">
        <f t="shared" si="0"/>
        <v>1</v>
      </c>
    </row>
    <row r="10" spans="1:11" s="7" customFormat="1" ht="19.5" customHeight="1" x14ac:dyDescent="0.25">
      <c r="A10" s="428">
        <v>7</v>
      </c>
      <c r="B10" s="426" t="s">
        <v>1068</v>
      </c>
      <c r="C10" s="426" t="s">
        <v>1069</v>
      </c>
      <c r="D10" s="463"/>
      <c r="E10" s="463"/>
      <c r="F10" s="463">
        <v>2</v>
      </c>
      <c r="G10" s="463"/>
      <c r="H10" s="463"/>
      <c r="I10" s="463"/>
      <c r="J10" s="463"/>
      <c r="K10" s="460">
        <f t="shared" si="0"/>
        <v>2</v>
      </c>
    </row>
    <row r="11" spans="1:11" s="7" customFormat="1" ht="18.75" customHeight="1" x14ac:dyDescent="0.25">
      <c r="A11" s="428">
        <v>8</v>
      </c>
      <c r="B11" s="426" t="s">
        <v>278</v>
      </c>
      <c r="C11" s="426" t="s">
        <v>1070</v>
      </c>
      <c r="D11" s="459">
        <v>18</v>
      </c>
      <c r="E11" s="459"/>
      <c r="F11" s="459"/>
      <c r="G11" s="459"/>
      <c r="H11" s="459"/>
      <c r="I11" s="459"/>
      <c r="J11" s="459"/>
      <c r="K11" s="460">
        <f t="shared" si="0"/>
        <v>18</v>
      </c>
    </row>
    <row r="12" spans="1:11" s="7" customFormat="1" ht="15.9" customHeight="1" x14ac:dyDescent="0.25">
      <c r="A12" s="428">
        <v>9</v>
      </c>
      <c r="B12" s="426" t="s">
        <v>1071</v>
      </c>
      <c r="C12" s="426" t="s">
        <v>1072</v>
      </c>
      <c r="D12" s="459">
        <v>7</v>
      </c>
      <c r="E12" s="459">
        <v>9</v>
      </c>
      <c r="F12" s="459">
        <v>4</v>
      </c>
      <c r="G12" s="459"/>
      <c r="H12" s="459"/>
      <c r="I12" s="459"/>
      <c r="J12" s="459"/>
      <c r="K12" s="460">
        <f t="shared" si="0"/>
        <v>20</v>
      </c>
    </row>
    <row r="13" spans="1:11" s="7" customFormat="1" ht="24.6" customHeight="1" x14ac:dyDescent="0.3">
      <c r="A13" s="428"/>
      <c r="B13" s="464" t="s">
        <v>385</v>
      </c>
      <c r="C13" s="464"/>
      <c r="D13" s="465">
        <f t="shared" ref="D13:K13" si="1">SUM(D5:D12)</f>
        <v>26</v>
      </c>
      <c r="E13" s="465">
        <f t="shared" si="1"/>
        <v>9</v>
      </c>
      <c r="F13" s="465">
        <f t="shared" si="1"/>
        <v>8</v>
      </c>
      <c r="G13" s="465">
        <f t="shared" si="1"/>
        <v>2</v>
      </c>
      <c r="H13" s="465">
        <f t="shared" si="1"/>
        <v>0</v>
      </c>
      <c r="I13" s="465">
        <f t="shared" si="1"/>
        <v>0</v>
      </c>
      <c r="J13" s="465">
        <f>SUM(J5:J12)</f>
        <v>1</v>
      </c>
      <c r="K13" s="460">
        <f t="shared" si="1"/>
        <v>46</v>
      </c>
    </row>
    <row r="14" spans="1:11" s="7" customFormat="1" ht="25.5" customHeight="1" x14ac:dyDescent="0.25">
      <c r="A14" s="595" t="s">
        <v>1073</v>
      </c>
      <c r="B14" s="595"/>
      <c r="C14" s="595"/>
      <c r="D14" s="595"/>
      <c r="E14" s="595"/>
      <c r="F14" s="595"/>
      <c r="G14" s="595"/>
      <c r="H14" s="595"/>
      <c r="I14" s="595"/>
      <c r="J14" s="595"/>
      <c r="K14" s="595"/>
    </row>
    <row r="15" spans="1:11" s="7" customFormat="1" ht="29.25" customHeight="1" x14ac:dyDescent="0.25">
      <c r="A15" s="428">
        <v>1</v>
      </c>
      <c r="B15" s="466" t="s">
        <v>1074</v>
      </c>
      <c r="C15" s="466" t="s">
        <v>1075</v>
      </c>
      <c r="D15" s="459"/>
      <c r="E15" s="459"/>
      <c r="F15" s="459">
        <v>1</v>
      </c>
      <c r="G15" s="459"/>
      <c r="H15" s="459"/>
      <c r="I15" s="459"/>
      <c r="J15" s="459"/>
      <c r="K15" s="460">
        <f t="shared" ref="K15:K51" si="2">SUM(D15:J15)</f>
        <v>1</v>
      </c>
    </row>
    <row r="16" spans="1:11" s="7" customFormat="1" ht="21" customHeight="1" x14ac:dyDescent="0.25">
      <c r="A16" s="428">
        <v>2</v>
      </c>
      <c r="B16" s="453" t="s">
        <v>1076</v>
      </c>
      <c r="C16" s="453" t="s">
        <v>1077</v>
      </c>
      <c r="D16" s="461"/>
      <c r="E16" s="461"/>
      <c r="F16" s="461">
        <v>1</v>
      </c>
      <c r="G16" s="461"/>
      <c r="H16" s="461"/>
      <c r="I16" s="461"/>
      <c r="J16" s="461"/>
      <c r="K16" s="460">
        <f t="shared" si="2"/>
        <v>1</v>
      </c>
    </row>
    <row r="17" spans="1:11" s="7" customFormat="1" ht="21" customHeight="1" x14ac:dyDescent="0.25">
      <c r="A17" s="428">
        <v>3</v>
      </c>
      <c r="B17" s="453" t="s">
        <v>497</v>
      </c>
      <c r="C17" s="453" t="s">
        <v>499</v>
      </c>
      <c r="D17" s="461"/>
      <c r="E17" s="461"/>
      <c r="F17" s="461">
        <v>1</v>
      </c>
      <c r="G17" s="461"/>
      <c r="H17" s="461"/>
      <c r="I17" s="461"/>
      <c r="J17" s="461"/>
      <c r="K17" s="460">
        <f t="shared" si="2"/>
        <v>1</v>
      </c>
    </row>
    <row r="18" spans="1:11" s="7" customFormat="1" ht="20.25" customHeight="1" x14ac:dyDescent="0.25">
      <c r="A18" s="428">
        <v>4</v>
      </c>
      <c r="B18" s="466" t="s">
        <v>1078</v>
      </c>
      <c r="C18" s="466" t="s">
        <v>1079</v>
      </c>
      <c r="D18" s="461"/>
      <c r="E18" s="461"/>
      <c r="F18" s="461">
        <v>1</v>
      </c>
      <c r="G18" s="461"/>
      <c r="H18" s="461"/>
      <c r="I18" s="461"/>
      <c r="J18" s="461"/>
      <c r="K18" s="460">
        <f t="shared" si="2"/>
        <v>1</v>
      </c>
    </row>
    <row r="19" spans="1:11" s="7" customFormat="1" ht="30.75" customHeight="1" x14ac:dyDescent="0.25">
      <c r="A19" s="428">
        <v>5</v>
      </c>
      <c r="B19" s="466" t="s">
        <v>1080</v>
      </c>
      <c r="C19" s="467" t="s">
        <v>1081</v>
      </c>
      <c r="D19" s="468"/>
      <c r="E19" s="469">
        <v>1</v>
      </c>
      <c r="F19" s="469"/>
      <c r="G19" s="469"/>
      <c r="H19" s="469"/>
      <c r="I19" s="469"/>
      <c r="J19" s="470"/>
      <c r="K19" s="460">
        <f t="shared" si="2"/>
        <v>1</v>
      </c>
    </row>
    <row r="20" spans="1:11" s="7" customFormat="1" ht="33.75" customHeight="1" x14ac:dyDescent="0.25">
      <c r="A20" s="428">
        <v>6</v>
      </c>
      <c r="B20" s="466" t="s">
        <v>1082</v>
      </c>
      <c r="C20" s="466" t="s">
        <v>1083</v>
      </c>
      <c r="D20" s="459"/>
      <c r="E20" s="459">
        <v>1</v>
      </c>
      <c r="F20" s="459"/>
      <c r="G20" s="459"/>
      <c r="H20" s="459"/>
      <c r="I20" s="459"/>
      <c r="J20" s="459"/>
      <c r="K20" s="460">
        <f t="shared" si="2"/>
        <v>1</v>
      </c>
    </row>
    <row r="21" spans="1:11" s="7" customFormat="1" ht="26.25" customHeight="1" x14ac:dyDescent="0.25">
      <c r="A21" s="428">
        <v>7</v>
      </c>
      <c r="B21" s="466" t="s">
        <v>1084</v>
      </c>
      <c r="C21" s="466" t="s">
        <v>1085</v>
      </c>
      <c r="D21" s="459"/>
      <c r="E21" s="459">
        <v>1</v>
      </c>
      <c r="F21" s="459"/>
      <c r="G21" s="459"/>
      <c r="H21" s="459"/>
      <c r="I21" s="459"/>
      <c r="J21" s="459"/>
      <c r="K21" s="460">
        <f t="shared" si="2"/>
        <v>1</v>
      </c>
    </row>
    <row r="22" spans="1:11" s="7" customFormat="1" ht="16.5" customHeight="1" x14ac:dyDescent="0.25">
      <c r="A22" s="428">
        <v>8</v>
      </c>
      <c r="B22" s="471" t="s">
        <v>1086</v>
      </c>
      <c r="C22" s="472" t="s">
        <v>972</v>
      </c>
      <c r="D22" s="426"/>
      <c r="E22" s="428"/>
      <c r="F22" s="428">
        <v>2</v>
      </c>
      <c r="G22" s="428"/>
      <c r="H22" s="428"/>
      <c r="I22" s="428"/>
      <c r="J22" s="428"/>
      <c r="K22" s="460">
        <f t="shared" si="2"/>
        <v>2</v>
      </c>
    </row>
    <row r="23" spans="1:11" s="7" customFormat="1" ht="15.9" customHeight="1" x14ac:dyDescent="0.25">
      <c r="A23" s="428">
        <v>9</v>
      </c>
      <c r="B23" s="473" t="s">
        <v>1087</v>
      </c>
      <c r="C23" s="473" t="s">
        <v>1088</v>
      </c>
      <c r="D23" s="459"/>
      <c r="E23" s="459"/>
      <c r="F23" s="459">
        <v>3</v>
      </c>
      <c r="G23" s="459"/>
      <c r="H23" s="459"/>
      <c r="I23" s="459"/>
      <c r="J23" s="459"/>
      <c r="K23" s="460">
        <f t="shared" si="2"/>
        <v>3</v>
      </c>
    </row>
    <row r="24" spans="1:11" s="7" customFormat="1" ht="15.9" customHeight="1" x14ac:dyDescent="0.25">
      <c r="A24" s="428">
        <v>10</v>
      </c>
      <c r="B24" s="473" t="s">
        <v>503</v>
      </c>
      <c r="C24" s="473" t="s">
        <v>504</v>
      </c>
      <c r="D24" s="459"/>
      <c r="E24" s="459"/>
      <c r="F24" s="459"/>
      <c r="G24" s="459"/>
      <c r="H24" s="459"/>
      <c r="I24" s="459">
        <v>3</v>
      </c>
      <c r="J24" s="459"/>
      <c r="K24" s="460">
        <f t="shared" si="2"/>
        <v>3</v>
      </c>
    </row>
    <row r="25" spans="1:11" s="7" customFormat="1" ht="15.9" customHeight="1" x14ac:dyDescent="0.25">
      <c r="A25" s="428">
        <v>11</v>
      </c>
      <c r="B25" s="474" t="s">
        <v>1089</v>
      </c>
      <c r="C25" s="473" t="s">
        <v>1090</v>
      </c>
      <c r="D25" s="459"/>
      <c r="E25" s="459"/>
      <c r="F25" s="459">
        <v>1</v>
      </c>
      <c r="G25" s="459"/>
      <c r="H25" s="459"/>
      <c r="I25" s="459"/>
      <c r="J25" s="459"/>
      <c r="K25" s="460">
        <f t="shared" si="2"/>
        <v>1</v>
      </c>
    </row>
    <row r="26" spans="1:11" s="7" customFormat="1" ht="27.75" customHeight="1" x14ac:dyDescent="0.25">
      <c r="A26" s="428">
        <v>12</v>
      </c>
      <c r="B26" s="474" t="s">
        <v>1091</v>
      </c>
      <c r="C26" s="473" t="s">
        <v>1092</v>
      </c>
      <c r="D26" s="459"/>
      <c r="E26" s="459"/>
      <c r="F26" s="459">
        <v>1</v>
      </c>
      <c r="G26" s="459"/>
      <c r="H26" s="459"/>
      <c r="I26" s="459"/>
      <c r="J26" s="459"/>
      <c r="K26" s="460">
        <f t="shared" si="2"/>
        <v>1</v>
      </c>
    </row>
    <row r="27" spans="1:11" s="7" customFormat="1" ht="15.9" customHeight="1" x14ac:dyDescent="0.25">
      <c r="A27" s="428">
        <v>13</v>
      </c>
      <c r="B27" s="474" t="s">
        <v>1093</v>
      </c>
      <c r="C27" s="473" t="s">
        <v>1094</v>
      </c>
      <c r="D27" s="459"/>
      <c r="E27" s="459"/>
      <c r="F27" s="459"/>
      <c r="G27" s="459"/>
      <c r="H27" s="459"/>
      <c r="I27" s="459">
        <v>1</v>
      </c>
      <c r="J27" s="459"/>
      <c r="K27" s="460">
        <f t="shared" si="2"/>
        <v>1</v>
      </c>
    </row>
    <row r="28" spans="1:11" s="7" customFormat="1" ht="14.25" customHeight="1" x14ac:dyDescent="0.25">
      <c r="A28" s="428">
        <v>14</v>
      </c>
      <c r="B28" s="474" t="s">
        <v>1095</v>
      </c>
      <c r="C28" s="473" t="s">
        <v>1096</v>
      </c>
      <c r="D28" s="459"/>
      <c r="E28" s="459"/>
      <c r="F28" s="459"/>
      <c r="G28" s="459"/>
      <c r="H28" s="459"/>
      <c r="I28" s="459">
        <v>1</v>
      </c>
      <c r="J28" s="459"/>
      <c r="K28" s="460">
        <f t="shared" si="2"/>
        <v>1</v>
      </c>
    </row>
    <row r="29" spans="1:11" s="7" customFormat="1" ht="18.75" customHeight="1" x14ac:dyDescent="0.25">
      <c r="A29" s="428">
        <v>15</v>
      </c>
      <c r="B29" s="474" t="s">
        <v>200</v>
      </c>
      <c r="C29" s="473" t="s">
        <v>800</v>
      </c>
      <c r="D29" s="459"/>
      <c r="E29" s="459">
        <v>1</v>
      </c>
      <c r="F29" s="459"/>
      <c r="G29" s="459"/>
      <c r="H29" s="459"/>
      <c r="I29" s="459"/>
      <c r="J29" s="459"/>
      <c r="K29" s="460">
        <f t="shared" si="2"/>
        <v>1</v>
      </c>
    </row>
    <row r="30" spans="1:11" s="7" customFormat="1" ht="15.9" customHeight="1" x14ac:dyDescent="0.25">
      <c r="A30" s="428">
        <v>16</v>
      </c>
      <c r="B30" s="474" t="s">
        <v>1097</v>
      </c>
      <c r="C30" s="473" t="s">
        <v>1098</v>
      </c>
      <c r="D30" s="459"/>
      <c r="E30" s="459"/>
      <c r="F30" s="459"/>
      <c r="G30" s="459"/>
      <c r="H30" s="459"/>
      <c r="I30" s="459">
        <v>1</v>
      </c>
      <c r="J30" s="459"/>
      <c r="K30" s="460">
        <f t="shared" si="2"/>
        <v>1</v>
      </c>
    </row>
    <row r="31" spans="1:11" s="7" customFormat="1" ht="15.9" customHeight="1" x14ac:dyDescent="0.25">
      <c r="A31" s="428">
        <v>17</v>
      </c>
      <c r="B31" s="474" t="s">
        <v>1099</v>
      </c>
      <c r="C31" s="474" t="s">
        <v>372</v>
      </c>
      <c r="D31" s="459"/>
      <c r="E31" s="459">
        <v>4</v>
      </c>
      <c r="F31" s="459"/>
      <c r="G31" s="459"/>
      <c r="H31" s="459"/>
      <c r="I31" s="459"/>
      <c r="J31" s="459"/>
      <c r="K31" s="460">
        <f t="shared" si="2"/>
        <v>4</v>
      </c>
    </row>
    <row r="32" spans="1:11" s="7" customFormat="1" ht="15.9" customHeight="1" x14ac:dyDescent="0.25">
      <c r="A32" s="428">
        <v>18</v>
      </c>
      <c r="B32" s="474" t="s">
        <v>1100</v>
      </c>
      <c r="C32" s="474" t="s">
        <v>1101</v>
      </c>
      <c r="D32" s="459"/>
      <c r="E32" s="459"/>
      <c r="F32" s="459">
        <v>1</v>
      </c>
      <c r="G32" s="459"/>
      <c r="H32" s="459"/>
      <c r="I32" s="459"/>
      <c r="J32" s="459"/>
      <c r="K32" s="460">
        <f t="shared" si="2"/>
        <v>1</v>
      </c>
    </row>
    <row r="33" spans="1:36" s="7" customFormat="1" ht="15.9" customHeight="1" x14ac:dyDescent="0.25">
      <c r="A33" s="428">
        <v>19</v>
      </c>
      <c r="B33" s="426" t="s">
        <v>373</v>
      </c>
      <c r="C33" s="426" t="s">
        <v>374</v>
      </c>
      <c r="D33" s="459"/>
      <c r="E33" s="459">
        <v>11</v>
      </c>
      <c r="F33" s="459">
        <v>10</v>
      </c>
      <c r="G33" s="459"/>
      <c r="H33" s="459"/>
      <c r="I33" s="459">
        <v>8</v>
      </c>
      <c r="J33" s="459"/>
      <c r="K33" s="460">
        <f t="shared" si="2"/>
        <v>29</v>
      </c>
    </row>
    <row r="34" spans="1:36" s="7" customFormat="1" ht="15.9" customHeight="1" x14ac:dyDescent="0.25">
      <c r="A34" s="428">
        <v>20</v>
      </c>
      <c r="B34" s="426" t="s">
        <v>1102</v>
      </c>
      <c r="C34" s="426" t="s">
        <v>1103</v>
      </c>
      <c r="D34" s="459"/>
      <c r="E34" s="459"/>
      <c r="F34" s="459">
        <v>1</v>
      </c>
      <c r="G34" s="459"/>
      <c r="H34" s="459"/>
      <c r="I34" s="459"/>
      <c r="J34" s="459"/>
      <c r="K34" s="460">
        <f t="shared" si="2"/>
        <v>1</v>
      </c>
    </row>
    <row r="35" spans="1:36" s="7" customFormat="1" ht="16.5" customHeight="1" x14ac:dyDescent="0.25">
      <c r="A35" s="428">
        <v>21</v>
      </c>
      <c r="B35" s="453" t="s">
        <v>829</v>
      </c>
      <c r="C35" s="453" t="s">
        <v>1104</v>
      </c>
      <c r="D35" s="459"/>
      <c r="E35" s="459"/>
      <c r="F35" s="459">
        <v>1</v>
      </c>
      <c r="G35" s="459"/>
      <c r="H35" s="459"/>
      <c r="I35" s="459"/>
      <c r="J35" s="459"/>
      <c r="K35" s="460">
        <f t="shared" si="2"/>
        <v>1</v>
      </c>
    </row>
    <row r="36" spans="1:36" s="7" customFormat="1" ht="19.5" customHeight="1" x14ac:dyDescent="0.25">
      <c r="A36" s="428">
        <v>22</v>
      </c>
      <c r="B36" s="466" t="s">
        <v>1105</v>
      </c>
      <c r="C36" s="466" t="s">
        <v>1106</v>
      </c>
      <c r="D36" s="459"/>
      <c r="E36" s="459"/>
      <c r="F36" s="428"/>
      <c r="G36" s="428"/>
      <c r="H36" s="428"/>
      <c r="I36" s="428">
        <v>1</v>
      </c>
      <c r="J36" s="428"/>
      <c r="K36" s="460">
        <f t="shared" si="2"/>
        <v>1</v>
      </c>
    </row>
    <row r="37" spans="1:36" s="7" customFormat="1" ht="15.9" customHeight="1" x14ac:dyDescent="0.25">
      <c r="A37" s="428">
        <v>23</v>
      </c>
      <c r="B37" s="475" t="s">
        <v>1107</v>
      </c>
      <c r="C37" s="475" t="s">
        <v>1108</v>
      </c>
      <c r="D37" s="476"/>
      <c r="E37" s="459"/>
      <c r="F37" s="459"/>
      <c r="G37" s="459"/>
      <c r="H37" s="459"/>
      <c r="I37" s="459">
        <v>1</v>
      </c>
      <c r="J37" s="459"/>
      <c r="K37" s="460">
        <f t="shared" si="2"/>
        <v>1</v>
      </c>
    </row>
    <row r="38" spans="1:36" s="7" customFormat="1" ht="15.9" customHeight="1" x14ac:dyDescent="0.25">
      <c r="A38" s="428">
        <v>24</v>
      </c>
      <c r="B38" s="466" t="s">
        <v>1109</v>
      </c>
      <c r="C38" s="466" t="s">
        <v>1110</v>
      </c>
      <c r="D38" s="459"/>
      <c r="E38" s="459">
        <v>1</v>
      </c>
      <c r="F38" s="459"/>
      <c r="G38" s="459"/>
      <c r="H38" s="459"/>
      <c r="I38" s="459"/>
      <c r="J38" s="459"/>
      <c r="K38" s="460">
        <f t="shared" si="2"/>
        <v>1</v>
      </c>
    </row>
    <row r="39" spans="1:36" s="7" customFormat="1" ht="30.75" customHeight="1" x14ac:dyDescent="0.25">
      <c r="A39" s="428">
        <v>25</v>
      </c>
      <c r="B39" s="466" t="s">
        <v>1111</v>
      </c>
      <c r="C39" s="466" t="s">
        <v>1112</v>
      </c>
      <c r="D39" s="459"/>
      <c r="E39" s="459">
        <v>1</v>
      </c>
      <c r="F39" s="459"/>
      <c r="G39" s="459"/>
      <c r="H39" s="459"/>
      <c r="I39" s="459"/>
      <c r="J39" s="459"/>
      <c r="K39" s="460">
        <f t="shared" si="2"/>
        <v>1</v>
      </c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</row>
    <row r="40" spans="1:36" s="7" customFormat="1" ht="15.9" customHeight="1" x14ac:dyDescent="0.25">
      <c r="A40" s="428">
        <v>26</v>
      </c>
      <c r="B40" s="453" t="s">
        <v>493</v>
      </c>
      <c r="C40" s="426" t="s">
        <v>494</v>
      </c>
      <c r="D40" s="459"/>
      <c r="E40" s="459"/>
      <c r="F40" s="459">
        <v>1</v>
      </c>
      <c r="G40" s="459"/>
      <c r="H40" s="459"/>
      <c r="I40" s="459"/>
      <c r="J40" s="459"/>
      <c r="K40" s="460">
        <f t="shared" si="2"/>
        <v>1</v>
      </c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</row>
    <row r="41" spans="1:36" s="7" customFormat="1" ht="15.75" customHeight="1" x14ac:dyDescent="0.25">
      <c r="A41" s="428">
        <v>28</v>
      </c>
      <c r="B41" s="466" t="s">
        <v>1086</v>
      </c>
      <c r="C41" s="466" t="s">
        <v>972</v>
      </c>
      <c r="D41" s="459"/>
      <c r="E41" s="459"/>
      <c r="F41" s="459">
        <v>2</v>
      </c>
      <c r="G41" s="459"/>
      <c r="H41" s="459"/>
      <c r="I41" s="459"/>
      <c r="J41" s="459"/>
      <c r="K41" s="460">
        <f t="shared" si="2"/>
        <v>2</v>
      </c>
    </row>
    <row r="42" spans="1:36" s="7" customFormat="1" ht="30.75" customHeight="1" x14ac:dyDescent="0.25">
      <c r="A42" s="428">
        <v>29</v>
      </c>
      <c r="B42" s="426" t="s">
        <v>1013</v>
      </c>
      <c r="C42" s="453" t="s">
        <v>1014</v>
      </c>
      <c r="D42" s="459"/>
      <c r="E42" s="459"/>
      <c r="F42" s="459">
        <v>1</v>
      </c>
      <c r="G42" s="459"/>
      <c r="H42" s="459"/>
      <c r="I42" s="459"/>
      <c r="J42" s="459"/>
      <c r="K42" s="460">
        <f t="shared" si="2"/>
        <v>1</v>
      </c>
    </row>
    <row r="43" spans="1:36" s="7" customFormat="1" ht="18.75" customHeight="1" x14ac:dyDescent="0.25">
      <c r="A43" s="428">
        <v>30</v>
      </c>
      <c r="B43" s="466" t="s">
        <v>1113</v>
      </c>
      <c r="C43" s="466" t="s">
        <v>462</v>
      </c>
      <c r="D43" s="459"/>
      <c r="E43" s="459">
        <v>1</v>
      </c>
      <c r="F43" s="459"/>
      <c r="G43" s="459"/>
      <c r="H43" s="459"/>
      <c r="I43" s="459"/>
      <c r="J43" s="459"/>
      <c r="K43" s="460">
        <f t="shared" si="2"/>
        <v>1</v>
      </c>
    </row>
    <row r="44" spans="1:36" s="7" customFormat="1" ht="15.9" customHeight="1" x14ac:dyDescent="0.25">
      <c r="A44" s="428">
        <v>31</v>
      </c>
      <c r="B44" s="466" t="s">
        <v>1114</v>
      </c>
      <c r="C44" s="466" t="s">
        <v>1115</v>
      </c>
      <c r="D44" s="459"/>
      <c r="E44" s="459"/>
      <c r="F44" s="459">
        <v>1</v>
      </c>
      <c r="G44" s="459"/>
      <c r="H44" s="459"/>
      <c r="I44" s="459"/>
      <c r="J44" s="459"/>
      <c r="K44" s="460">
        <f t="shared" si="2"/>
        <v>1</v>
      </c>
    </row>
    <row r="45" spans="1:36" s="7" customFormat="1" ht="27.75" customHeight="1" x14ac:dyDescent="0.25">
      <c r="A45" s="428">
        <v>32</v>
      </c>
      <c r="B45" s="477" t="s">
        <v>1116</v>
      </c>
      <c r="C45" s="426" t="s">
        <v>1117</v>
      </c>
      <c r="D45" s="459"/>
      <c r="E45" s="459">
        <v>2</v>
      </c>
      <c r="F45" s="459">
        <v>5</v>
      </c>
      <c r="G45" s="459"/>
      <c r="H45" s="459"/>
      <c r="I45" s="459">
        <v>1</v>
      </c>
      <c r="J45" s="459"/>
      <c r="K45" s="460">
        <f t="shared" si="2"/>
        <v>8</v>
      </c>
    </row>
    <row r="46" spans="1:36" s="7" customFormat="1" ht="28.5" customHeight="1" x14ac:dyDescent="0.25">
      <c r="A46" s="428">
        <v>33</v>
      </c>
      <c r="B46" s="477" t="s">
        <v>1118</v>
      </c>
      <c r="C46" s="426" t="s">
        <v>1119</v>
      </c>
      <c r="D46" s="459"/>
      <c r="E46" s="459">
        <v>6</v>
      </c>
      <c r="F46" s="459">
        <v>2</v>
      </c>
      <c r="G46" s="459"/>
      <c r="H46" s="459"/>
      <c r="I46" s="459">
        <v>2</v>
      </c>
      <c r="J46" s="459"/>
      <c r="K46" s="460">
        <f t="shared" si="2"/>
        <v>10</v>
      </c>
    </row>
    <row r="47" spans="1:36" s="7" customFormat="1" ht="18.75" customHeight="1" x14ac:dyDescent="0.25">
      <c r="A47" s="428">
        <v>34</v>
      </c>
      <c r="B47" s="426" t="s">
        <v>381</v>
      </c>
      <c r="C47" s="426" t="s">
        <v>382</v>
      </c>
      <c r="D47" s="459"/>
      <c r="E47" s="459">
        <v>2</v>
      </c>
      <c r="F47" s="459"/>
      <c r="G47" s="459"/>
      <c r="H47" s="459"/>
      <c r="I47" s="459"/>
      <c r="J47" s="459"/>
      <c r="K47" s="460">
        <f t="shared" si="2"/>
        <v>2</v>
      </c>
    </row>
    <row r="48" spans="1:36" s="7" customFormat="1" ht="16.5" customHeight="1" x14ac:dyDescent="0.25">
      <c r="A48" s="428">
        <v>35</v>
      </c>
      <c r="B48" s="426" t="s">
        <v>1120</v>
      </c>
      <c r="C48" s="426" t="s">
        <v>1121</v>
      </c>
      <c r="D48" s="459"/>
      <c r="E48" s="459">
        <v>1</v>
      </c>
      <c r="F48" s="459"/>
      <c r="G48" s="459"/>
      <c r="H48" s="459"/>
      <c r="I48" s="459"/>
      <c r="J48" s="459"/>
      <c r="K48" s="460">
        <f t="shared" si="2"/>
        <v>1</v>
      </c>
    </row>
    <row r="49" spans="1:36" s="7" customFormat="1" ht="15.9" customHeight="1" x14ac:dyDescent="0.25">
      <c r="A49" s="428">
        <v>36</v>
      </c>
      <c r="B49" s="426" t="s">
        <v>1122</v>
      </c>
      <c r="C49" s="426" t="s">
        <v>862</v>
      </c>
      <c r="D49" s="459"/>
      <c r="E49" s="459">
        <v>1</v>
      </c>
      <c r="F49" s="459"/>
      <c r="G49" s="459"/>
      <c r="H49" s="459"/>
      <c r="I49" s="459"/>
      <c r="J49" s="459"/>
      <c r="K49" s="460">
        <f t="shared" si="2"/>
        <v>1</v>
      </c>
    </row>
    <row r="50" spans="1:36" s="7" customFormat="1" ht="15.9" customHeight="1" x14ac:dyDescent="0.25">
      <c r="A50" s="428">
        <v>37</v>
      </c>
      <c r="B50" s="453" t="s">
        <v>415</v>
      </c>
      <c r="C50" s="453" t="s">
        <v>1123</v>
      </c>
      <c r="D50" s="459"/>
      <c r="E50" s="459"/>
      <c r="F50" s="459">
        <v>1</v>
      </c>
      <c r="G50" s="459"/>
      <c r="H50" s="459"/>
      <c r="I50" s="459"/>
      <c r="J50" s="459"/>
      <c r="K50" s="460">
        <f t="shared" si="2"/>
        <v>1</v>
      </c>
    </row>
    <row r="51" spans="1:36" s="7" customFormat="1" ht="15.9" customHeight="1" x14ac:dyDescent="0.25">
      <c r="A51" s="428">
        <v>38</v>
      </c>
      <c r="B51" s="453" t="s">
        <v>1124</v>
      </c>
      <c r="C51" s="426" t="s">
        <v>1125</v>
      </c>
      <c r="D51" s="459"/>
      <c r="E51" s="459"/>
      <c r="F51" s="459">
        <v>1</v>
      </c>
      <c r="G51" s="459"/>
      <c r="H51" s="459"/>
      <c r="I51" s="459"/>
      <c r="J51" s="459"/>
      <c r="K51" s="460">
        <f t="shared" si="2"/>
        <v>1</v>
      </c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89"/>
      <c r="AF51" s="389"/>
      <c r="AG51" s="389"/>
      <c r="AH51" s="389"/>
      <c r="AI51" s="389"/>
      <c r="AJ51" s="389"/>
    </row>
    <row r="52" spans="1:36" s="7" customFormat="1" ht="24.6" customHeight="1" x14ac:dyDescent="0.3">
      <c r="A52" s="428"/>
      <c r="B52" s="464" t="s">
        <v>385</v>
      </c>
      <c r="C52" s="464"/>
      <c r="D52" s="465">
        <f t="shared" ref="D52:K52" si="3">SUM(D15:D51)</f>
        <v>0</v>
      </c>
      <c r="E52" s="465">
        <f t="shared" si="3"/>
        <v>34</v>
      </c>
      <c r="F52" s="465">
        <f t="shared" si="3"/>
        <v>38</v>
      </c>
      <c r="G52" s="465">
        <f t="shared" si="3"/>
        <v>0</v>
      </c>
      <c r="H52" s="465">
        <f t="shared" si="3"/>
        <v>0</v>
      </c>
      <c r="I52" s="465">
        <f t="shared" si="3"/>
        <v>19</v>
      </c>
      <c r="J52" s="465">
        <f t="shared" si="3"/>
        <v>0</v>
      </c>
      <c r="K52" s="460">
        <f t="shared" si="3"/>
        <v>91</v>
      </c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</row>
    <row r="53" spans="1:36" s="7" customFormat="1" ht="25.5" customHeight="1" x14ac:dyDescent="0.25">
      <c r="A53" s="595" t="s">
        <v>1126</v>
      </c>
      <c r="B53" s="595"/>
      <c r="C53" s="595"/>
      <c r="D53" s="595"/>
      <c r="E53" s="595"/>
      <c r="F53" s="595"/>
      <c r="G53" s="595"/>
      <c r="H53" s="595"/>
      <c r="I53" s="595"/>
      <c r="J53" s="595"/>
      <c r="K53" s="595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</row>
    <row r="54" spans="1:36" s="7" customFormat="1" ht="25.5" customHeight="1" x14ac:dyDescent="0.25">
      <c r="A54" s="428">
        <v>1</v>
      </c>
      <c r="B54" s="426" t="s">
        <v>1127</v>
      </c>
      <c r="C54" s="426" t="s">
        <v>1128</v>
      </c>
      <c r="D54" s="459"/>
      <c r="E54" s="459">
        <v>1</v>
      </c>
      <c r="F54" s="459"/>
      <c r="G54" s="459"/>
      <c r="H54" s="459"/>
      <c r="I54" s="459"/>
      <c r="J54" s="459"/>
      <c r="K54" s="460">
        <f t="shared" ref="K54:K86" si="4">SUM(D54:J54)</f>
        <v>1</v>
      </c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89"/>
      <c r="AC54" s="389"/>
      <c r="AD54" s="389"/>
      <c r="AE54" s="389"/>
      <c r="AF54" s="389"/>
      <c r="AG54" s="389"/>
      <c r="AH54" s="389"/>
      <c r="AI54" s="389"/>
      <c r="AJ54" s="389"/>
    </row>
    <row r="55" spans="1:36" s="7" customFormat="1" ht="15.9" customHeight="1" x14ac:dyDescent="0.25">
      <c r="A55" s="428">
        <v>2</v>
      </c>
      <c r="B55" s="426" t="s">
        <v>1129</v>
      </c>
      <c r="C55" s="426" t="s">
        <v>1130</v>
      </c>
      <c r="D55" s="459"/>
      <c r="E55" s="459">
        <v>1</v>
      </c>
      <c r="F55" s="459"/>
      <c r="G55" s="459"/>
      <c r="H55" s="459"/>
      <c r="I55" s="459"/>
      <c r="J55" s="459"/>
      <c r="K55" s="460">
        <f t="shared" si="4"/>
        <v>1</v>
      </c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9"/>
      <c r="AG55" s="389"/>
      <c r="AH55" s="389"/>
      <c r="AI55" s="389"/>
      <c r="AJ55" s="389"/>
    </row>
    <row r="56" spans="1:36" s="366" customFormat="1" ht="26.25" customHeight="1" x14ac:dyDescent="0.25">
      <c r="A56" s="428">
        <v>3</v>
      </c>
      <c r="B56" s="426" t="s">
        <v>509</v>
      </c>
      <c r="C56" s="426" t="s">
        <v>510</v>
      </c>
      <c r="D56" s="459"/>
      <c r="E56" s="459"/>
      <c r="F56" s="459">
        <v>1</v>
      </c>
      <c r="G56" s="459"/>
      <c r="H56" s="459"/>
      <c r="I56" s="459"/>
      <c r="J56" s="459"/>
      <c r="K56" s="460">
        <f t="shared" si="4"/>
        <v>1</v>
      </c>
      <c r="L56" s="478"/>
      <c r="M56" s="478"/>
      <c r="N56" s="478"/>
      <c r="O56" s="478"/>
      <c r="P56" s="478"/>
      <c r="Q56" s="478"/>
      <c r="R56" s="478"/>
      <c r="S56" s="478"/>
      <c r="T56" s="478"/>
      <c r="U56" s="478"/>
      <c r="V56" s="478"/>
      <c r="W56" s="478"/>
      <c r="X56" s="478"/>
      <c r="Y56" s="478"/>
      <c r="Z56" s="478"/>
      <c r="AA56" s="478"/>
      <c r="AB56" s="478"/>
      <c r="AC56" s="478"/>
      <c r="AD56" s="478"/>
      <c r="AE56" s="478"/>
      <c r="AF56" s="478"/>
      <c r="AG56" s="478"/>
      <c r="AH56" s="478"/>
      <c r="AI56" s="478"/>
      <c r="AJ56" s="478"/>
    </row>
    <row r="57" spans="1:36" s="366" customFormat="1" ht="15.9" customHeight="1" x14ac:dyDescent="0.25">
      <c r="A57" s="428">
        <v>4</v>
      </c>
      <c r="B57" s="426" t="s">
        <v>1131</v>
      </c>
      <c r="C57" s="426" t="s">
        <v>1132</v>
      </c>
      <c r="D57" s="459"/>
      <c r="E57" s="459">
        <v>1</v>
      </c>
      <c r="F57" s="459"/>
      <c r="G57" s="459"/>
      <c r="H57" s="459"/>
      <c r="I57" s="459"/>
      <c r="J57" s="459"/>
      <c r="K57" s="460">
        <f t="shared" si="4"/>
        <v>1</v>
      </c>
      <c r="L57" s="478"/>
      <c r="M57" s="478"/>
      <c r="N57" s="478"/>
      <c r="O57" s="478"/>
      <c r="P57" s="478"/>
      <c r="Q57" s="478"/>
      <c r="R57" s="478"/>
      <c r="S57" s="478"/>
      <c r="T57" s="478"/>
      <c r="U57" s="478"/>
      <c r="V57" s="478"/>
      <c r="W57" s="478"/>
      <c r="X57" s="478"/>
      <c r="Y57" s="478"/>
      <c r="Z57" s="478"/>
      <c r="AA57" s="478"/>
      <c r="AB57" s="478"/>
      <c r="AC57" s="478"/>
      <c r="AD57" s="478"/>
      <c r="AE57" s="478"/>
      <c r="AF57" s="478"/>
      <c r="AG57" s="478"/>
      <c r="AH57" s="478"/>
      <c r="AI57" s="478"/>
      <c r="AJ57" s="478"/>
    </row>
    <row r="58" spans="1:36" s="366" customFormat="1" ht="15.9" customHeight="1" x14ac:dyDescent="0.25">
      <c r="A58" s="428">
        <v>5</v>
      </c>
      <c r="B58" s="426" t="s">
        <v>1133</v>
      </c>
      <c r="C58" s="426" t="s">
        <v>1134</v>
      </c>
      <c r="D58" s="459"/>
      <c r="E58" s="459">
        <v>1</v>
      </c>
      <c r="F58" s="459"/>
      <c r="G58" s="459"/>
      <c r="H58" s="459"/>
      <c r="I58" s="459"/>
      <c r="J58" s="459"/>
      <c r="K58" s="460">
        <f t="shared" si="4"/>
        <v>1</v>
      </c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478"/>
      <c r="W58" s="478"/>
      <c r="X58" s="478"/>
      <c r="Y58" s="478"/>
      <c r="Z58" s="478"/>
      <c r="AA58" s="478"/>
      <c r="AB58" s="478"/>
      <c r="AC58" s="478"/>
      <c r="AD58" s="478"/>
      <c r="AE58" s="478"/>
      <c r="AF58" s="478"/>
      <c r="AG58" s="478"/>
      <c r="AH58" s="478"/>
      <c r="AI58" s="478"/>
      <c r="AJ58" s="478"/>
    </row>
    <row r="59" spans="1:36" s="366" customFormat="1" ht="15.9" customHeight="1" x14ac:dyDescent="0.25">
      <c r="A59" s="428">
        <v>6</v>
      </c>
      <c r="B59" s="426" t="s">
        <v>1135</v>
      </c>
      <c r="C59" s="426" t="s">
        <v>1136</v>
      </c>
      <c r="D59" s="459"/>
      <c r="E59" s="459">
        <v>1</v>
      </c>
      <c r="F59" s="459"/>
      <c r="G59" s="459"/>
      <c r="H59" s="459"/>
      <c r="I59" s="459"/>
      <c r="J59" s="459"/>
      <c r="K59" s="460">
        <f t="shared" si="4"/>
        <v>1</v>
      </c>
      <c r="L59" s="478"/>
      <c r="M59" s="478"/>
      <c r="N59" s="478"/>
      <c r="O59" s="478"/>
      <c r="P59" s="478"/>
      <c r="Q59" s="478"/>
      <c r="R59" s="478"/>
      <c r="S59" s="478"/>
      <c r="T59" s="478"/>
      <c r="U59" s="478"/>
      <c r="V59" s="478"/>
      <c r="W59" s="478"/>
      <c r="X59" s="478"/>
      <c r="Y59" s="478"/>
      <c r="Z59" s="478"/>
      <c r="AA59" s="478"/>
      <c r="AB59" s="478"/>
      <c r="AC59" s="478"/>
      <c r="AD59" s="478"/>
      <c r="AE59" s="478"/>
      <c r="AF59" s="478"/>
      <c r="AG59" s="478"/>
      <c r="AH59" s="478"/>
      <c r="AI59" s="478"/>
      <c r="AJ59" s="478"/>
    </row>
    <row r="60" spans="1:36" s="366" customFormat="1" ht="40.5" customHeight="1" x14ac:dyDescent="0.25">
      <c r="A60" s="428">
        <v>7</v>
      </c>
      <c r="B60" s="426" t="s">
        <v>1137</v>
      </c>
      <c r="C60" s="426" t="s">
        <v>1138</v>
      </c>
      <c r="D60" s="459"/>
      <c r="E60" s="459">
        <v>1</v>
      </c>
      <c r="F60" s="459"/>
      <c r="G60" s="459"/>
      <c r="H60" s="459"/>
      <c r="I60" s="459"/>
      <c r="J60" s="459"/>
      <c r="K60" s="460">
        <f t="shared" si="4"/>
        <v>1</v>
      </c>
      <c r="L60" s="478"/>
      <c r="M60" s="478"/>
      <c r="N60" s="478"/>
      <c r="O60" s="478"/>
      <c r="P60" s="478"/>
      <c r="Q60" s="478"/>
      <c r="R60" s="478"/>
      <c r="S60" s="478"/>
      <c r="T60" s="478"/>
      <c r="U60" s="478"/>
      <c r="V60" s="478"/>
      <c r="W60" s="478"/>
      <c r="X60" s="478"/>
      <c r="Y60" s="478"/>
      <c r="Z60" s="478"/>
      <c r="AA60" s="478"/>
      <c r="AB60" s="478"/>
      <c r="AC60" s="478"/>
      <c r="AD60" s="478"/>
      <c r="AE60" s="478"/>
      <c r="AF60" s="478"/>
      <c r="AG60" s="478"/>
      <c r="AH60" s="478"/>
      <c r="AI60" s="478"/>
      <c r="AJ60" s="478"/>
    </row>
    <row r="61" spans="1:36" s="366" customFormat="1" ht="35.25" customHeight="1" x14ac:dyDescent="0.25">
      <c r="A61" s="428">
        <v>8</v>
      </c>
      <c r="B61" s="426" t="s">
        <v>1139</v>
      </c>
      <c r="C61" s="426" t="s">
        <v>1140</v>
      </c>
      <c r="D61" s="459"/>
      <c r="E61" s="459">
        <v>1</v>
      </c>
      <c r="F61" s="459"/>
      <c r="G61" s="459"/>
      <c r="H61" s="459"/>
      <c r="I61" s="459"/>
      <c r="J61" s="459"/>
      <c r="K61" s="460">
        <f t="shared" si="4"/>
        <v>1</v>
      </c>
      <c r="L61" s="478"/>
      <c r="M61" s="478"/>
      <c r="N61" s="478"/>
      <c r="O61" s="478"/>
      <c r="P61" s="478"/>
      <c r="Q61" s="478"/>
      <c r="R61" s="478"/>
      <c r="S61" s="478"/>
      <c r="T61" s="478"/>
      <c r="U61" s="478"/>
      <c r="V61" s="478"/>
      <c r="W61" s="478"/>
      <c r="X61" s="478"/>
      <c r="Y61" s="478"/>
      <c r="Z61" s="478"/>
      <c r="AA61" s="478"/>
      <c r="AB61" s="478"/>
      <c r="AC61" s="478"/>
      <c r="AD61" s="478"/>
      <c r="AE61" s="478"/>
      <c r="AF61" s="478"/>
      <c r="AG61" s="478"/>
      <c r="AH61" s="478"/>
      <c r="AI61" s="478"/>
      <c r="AJ61" s="478"/>
    </row>
    <row r="62" spans="1:36" s="366" customFormat="1" ht="30" customHeight="1" x14ac:dyDescent="0.25">
      <c r="A62" s="428">
        <v>9</v>
      </c>
      <c r="B62" s="426" t="s">
        <v>1141</v>
      </c>
      <c r="C62" s="426" t="s">
        <v>1142</v>
      </c>
      <c r="D62" s="459"/>
      <c r="E62" s="459"/>
      <c r="F62" s="459">
        <v>1</v>
      </c>
      <c r="G62" s="459"/>
      <c r="H62" s="459"/>
      <c r="I62" s="459"/>
      <c r="J62" s="459"/>
      <c r="K62" s="460">
        <f t="shared" si="4"/>
        <v>1</v>
      </c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</row>
    <row r="63" spans="1:36" s="7" customFormat="1" ht="16.5" customHeight="1" x14ac:dyDescent="0.25">
      <c r="A63" s="428">
        <v>10</v>
      </c>
      <c r="B63" s="426" t="s">
        <v>1143</v>
      </c>
      <c r="C63" s="426" t="s">
        <v>1144</v>
      </c>
      <c r="D63" s="426"/>
      <c r="E63" s="428">
        <v>1</v>
      </c>
      <c r="F63" s="428"/>
      <c r="G63" s="428"/>
      <c r="H63" s="428"/>
      <c r="I63" s="428"/>
      <c r="J63" s="428"/>
      <c r="K63" s="460">
        <f t="shared" si="4"/>
        <v>1</v>
      </c>
    </row>
    <row r="64" spans="1:36" s="7" customFormat="1" ht="16.5" customHeight="1" x14ac:dyDescent="0.25">
      <c r="A64" s="428">
        <v>11</v>
      </c>
      <c r="B64" s="426" t="s">
        <v>127</v>
      </c>
      <c r="C64" s="426" t="s">
        <v>478</v>
      </c>
      <c r="D64" s="426"/>
      <c r="E64" s="428">
        <v>1</v>
      </c>
      <c r="F64" s="428"/>
      <c r="G64" s="428"/>
      <c r="H64" s="428"/>
      <c r="I64" s="428"/>
      <c r="J64" s="428"/>
      <c r="K64" s="460">
        <f t="shared" si="4"/>
        <v>1</v>
      </c>
    </row>
    <row r="65" spans="1:11" s="7" customFormat="1" ht="16.5" customHeight="1" x14ac:dyDescent="0.25">
      <c r="A65" s="428">
        <v>12</v>
      </c>
      <c r="B65" s="453" t="s">
        <v>476</v>
      </c>
      <c r="C65" s="453" t="s">
        <v>477</v>
      </c>
      <c r="D65" s="426"/>
      <c r="E65" s="428"/>
      <c r="F65" s="428"/>
      <c r="G65" s="428">
        <v>1</v>
      </c>
      <c r="H65" s="428"/>
      <c r="I65" s="428"/>
      <c r="J65" s="428"/>
      <c r="K65" s="460">
        <f t="shared" si="4"/>
        <v>1</v>
      </c>
    </row>
    <row r="66" spans="1:11" s="7" customFormat="1" ht="16.5" customHeight="1" x14ac:dyDescent="0.25">
      <c r="A66" s="428">
        <v>13</v>
      </c>
      <c r="B66" s="426" t="s">
        <v>771</v>
      </c>
      <c r="C66" s="426" t="s">
        <v>686</v>
      </c>
      <c r="D66" s="426"/>
      <c r="E66" s="428"/>
      <c r="F66" s="428">
        <v>3</v>
      </c>
      <c r="G66" s="428"/>
      <c r="H66" s="428"/>
      <c r="I66" s="428"/>
      <c r="J66" s="428"/>
      <c r="K66" s="460">
        <f t="shared" si="4"/>
        <v>3</v>
      </c>
    </row>
    <row r="67" spans="1:11" s="7" customFormat="1" ht="16.5" customHeight="1" x14ac:dyDescent="0.25">
      <c r="A67" s="428">
        <v>14</v>
      </c>
      <c r="B67" s="426" t="s">
        <v>1145</v>
      </c>
      <c r="C67" s="453" t="s">
        <v>1146</v>
      </c>
      <c r="D67" s="426"/>
      <c r="E67" s="428">
        <v>1</v>
      </c>
      <c r="F67" s="428"/>
      <c r="G67" s="428"/>
      <c r="H67" s="428"/>
      <c r="I67" s="428"/>
      <c r="J67" s="428"/>
      <c r="K67" s="460">
        <f t="shared" si="4"/>
        <v>1</v>
      </c>
    </row>
    <row r="68" spans="1:11" s="7" customFormat="1" ht="30" customHeight="1" x14ac:dyDescent="0.25">
      <c r="A68" s="428">
        <v>15</v>
      </c>
      <c r="B68" s="426" t="s">
        <v>1080</v>
      </c>
      <c r="C68" s="426" t="s">
        <v>1147</v>
      </c>
      <c r="D68" s="426"/>
      <c r="E68" s="428">
        <v>1</v>
      </c>
      <c r="F68" s="428"/>
      <c r="G68" s="428"/>
      <c r="H68" s="428"/>
      <c r="I68" s="428"/>
      <c r="J68" s="428"/>
      <c r="K68" s="460">
        <f t="shared" si="4"/>
        <v>1</v>
      </c>
    </row>
    <row r="69" spans="1:11" s="7" customFormat="1" ht="16.5" customHeight="1" x14ac:dyDescent="0.25">
      <c r="A69" s="428">
        <v>16</v>
      </c>
      <c r="B69" s="426" t="s">
        <v>1148</v>
      </c>
      <c r="C69" s="426" t="s">
        <v>986</v>
      </c>
      <c r="D69" s="426"/>
      <c r="E69" s="428"/>
      <c r="F69" s="428">
        <v>3</v>
      </c>
      <c r="G69" s="428"/>
      <c r="H69" s="428"/>
      <c r="I69" s="428"/>
      <c r="J69" s="428"/>
      <c r="K69" s="460">
        <f t="shared" si="4"/>
        <v>3</v>
      </c>
    </row>
    <row r="70" spans="1:11" s="7" customFormat="1" ht="16.5" customHeight="1" x14ac:dyDescent="0.25">
      <c r="A70" s="428">
        <v>17</v>
      </c>
      <c r="B70" s="426" t="s">
        <v>381</v>
      </c>
      <c r="C70" s="453" t="s">
        <v>382</v>
      </c>
      <c r="D70" s="426"/>
      <c r="E70" s="428"/>
      <c r="F70" s="428"/>
      <c r="G70" s="428">
        <v>8</v>
      </c>
      <c r="H70" s="428"/>
      <c r="I70" s="428"/>
      <c r="J70" s="428"/>
      <c r="K70" s="460">
        <f t="shared" si="4"/>
        <v>8</v>
      </c>
    </row>
    <row r="71" spans="1:11" s="7" customFormat="1" ht="16.5" customHeight="1" x14ac:dyDescent="0.25">
      <c r="A71" s="428">
        <v>18</v>
      </c>
      <c r="B71" s="426" t="s">
        <v>1149</v>
      </c>
      <c r="C71" s="453" t="s">
        <v>1150</v>
      </c>
      <c r="D71" s="426"/>
      <c r="E71" s="428"/>
      <c r="F71" s="428">
        <v>1</v>
      </c>
      <c r="G71" s="428"/>
      <c r="H71" s="428"/>
      <c r="I71" s="428"/>
      <c r="J71" s="428"/>
      <c r="K71" s="460">
        <f t="shared" si="4"/>
        <v>1</v>
      </c>
    </row>
    <row r="72" spans="1:11" s="7" customFormat="1" ht="16.5" customHeight="1" x14ac:dyDescent="0.25">
      <c r="A72" s="428">
        <v>19</v>
      </c>
      <c r="B72" s="426" t="s">
        <v>526</v>
      </c>
      <c r="C72" s="426" t="s">
        <v>1151</v>
      </c>
      <c r="D72" s="426"/>
      <c r="E72" s="428"/>
      <c r="F72" s="428">
        <v>1</v>
      </c>
      <c r="G72" s="428"/>
      <c r="H72" s="428"/>
      <c r="I72" s="428"/>
      <c r="J72" s="428"/>
      <c r="K72" s="460">
        <f t="shared" si="4"/>
        <v>1</v>
      </c>
    </row>
    <row r="73" spans="1:11" s="7" customFormat="1" ht="16.5" customHeight="1" x14ac:dyDescent="0.25">
      <c r="A73" s="428">
        <v>20</v>
      </c>
      <c r="B73" s="426" t="s">
        <v>1100</v>
      </c>
      <c r="C73" s="426" t="s">
        <v>1152</v>
      </c>
      <c r="D73" s="426"/>
      <c r="E73" s="428"/>
      <c r="F73" s="428">
        <v>1</v>
      </c>
      <c r="G73" s="428"/>
      <c r="H73" s="428"/>
      <c r="I73" s="428"/>
      <c r="J73" s="428"/>
      <c r="K73" s="460">
        <f t="shared" si="4"/>
        <v>1</v>
      </c>
    </row>
    <row r="74" spans="1:11" s="7" customFormat="1" ht="16.5" customHeight="1" x14ac:dyDescent="0.25">
      <c r="A74" s="428">
        <v>21</v>
      </c>
      <c r="B74" s="426" t="s">
        <v>1153</v>
      </c>
      <c r="C74" s="426" t="s">
        <v>1154</v>
      </c>
      <c r="D74" s="426"/>
      <c r="E74" s="428"/>
      <c r="F74" s="428">
        <v>1</v>
      </c>
      <c r="G74" s="428"/>
      <c r="H74" s="428"/>
      <c r="I74" s="428"/>
      <c r="J74" s="428"/>
      <c r="K74" s="460">
        <f t="shared" si="4"/>
        <v>1</v>
      </c>
    </row>
    <row r="75" spans="1:11" s="7" customFormat="1" ht="16.5" customHeight="1" x14ac:dyDescent="0.25">
      <c r="A75" s="428">
        <v>22</v>
      </c>
      <c r="B75" s="426" t="s">
        <v>1155</v>
      </c>
      <c r="C75" s="426" t="s">
        <v>1156</v>
      </c>
      <c r="D75" s="426"/>
      <c r="E75" s="428"/>
      <c r="F75" s="428">
        <v>8</v>
      </c>
      <c r="G75" s="428"/>
      <c r="H75" s="428"/>
      <c r="I75" s="428"/>
      <c r="J75" s="428"/>
      <c r="K75" s="460">
        <f t="shared" si="4"/>
        <v>8</v>
      </c>
    </row>
    <row r="76" spans="1:11" s="7" customFormat="1" ht="16.5" customHeight="1" x14ac:dyDescent="0.25">
      <c r="A76" s="428">
        <v>23</v>
      </c>
      <c r="B76" s="426" t="s">
        <v>1157</v>
      </c>
      <c r="C76" s="426" t="s">
        <v>1158</v>
      </c>
      <c r="D76" s="426"/>
      <c r="E76" s="428">
        <v>5</v>
      </c>
      <c r="F76" s="428">
        <v>3</v>
      </c>
      <c r="G76" s="428"/>
      <c r="H76" s="428"/>
      <c r="I76" s="428"/>
      <c r="J76" s="428"/>
      <c r="K76" s="460">
        <f t="shared" si="4"/>
        <v>8</v>
      </c>
    </row>
    <row r="77" spans="1:11" s="7" customFormat="1" ht="16.5" customHeight="1" x14ac:dyDescent="0.25">
      <c r="A77" s="428">
        <v>24</v>
      </c>
      <c r="B77" s="453" t="s">
        <v>497</v>
      </c>
      <c r="C77" s="453" t="s">
        <v>499</v>
      </c>
      <c r="D77" s="426"/>
      <c r="E77" s="428">
        <v>3</v>
      </c>
      <c r="F77" s="428">
        <v>1</v>
      </c>
      <c r="G77" s="428"/>
      <c r="H77" s="428"/>
      <c r="I77" s="428"/>
      <c r="J77" s="428"/>
      <c r="K77" s="460">
        <f t="shared" si="4"/>
        <v>4</v>
      </c>
    </row>
    <row r="78" spans="1:11" s="7" customFormat="1" ht="16.5" customHeight="1" x14ac:dyDescent="0.25">
      <c r="A78" s="428">
        <v>25</v>
      </c>
      <c r="B78" s="426" t="s">
        <v>415</v>
      </c>
      <c r="C78" s="426" t="s">
        <v>519</v>
      </c>
      <c r="D78" s="426"/>
      <c r="E78" s="428"/>
      <c r="F78" s="428"/>
      <c r="G78" s="428"/>
      <c r="H78" s="428"/>
      <c r="I78" s="428">
        <v>2</v>
      </c>
      <c r="J78" s="428">
        <v>1</v>
      </c>
      <c r="K78" s="460">
        <f t="shared" si="4"/>
        <v>3</v>
      </c>
    </row>
    <row r="79" spans="1:11" s="7" customFormat="1" ht="27" customHeight="1" x14ac:dyDescent="0.25">
      <c r="A79" s="428">
        <v>26</v>
      </c>
      <c r="B79" s="477" t="s">
        <v>1118</v>
      </c>
      <c r="C79" s="426" t="s">
        <v>1119</v>
      </c>
      <c r="D79" s="426"/>
      <c r="E79" s="428">
        <v>2</v>
      </c>
      <c r="F79" s="428">
        <v>10</v>
      </c>
      <c r="G79" s="428"/>
      <c r="H79" s="428"/>
      <c r="I79" s="428"/>
      <c r="J79" s="428"/>
      <c r="K79" s="460">
        <f t="shared" si="4"/>
        <v>12</v>
      </c>
    </row>
    <row r="80" spans="1:11" s="7" customFormat="1" ht="15.9" customHeight="1" x14ac:dyDescent="0.25">
      <c r="A80" s="428">
        <v>27</v>
      </c>
      <c r="B80" s="453" t="s">
        <v>1159</v>
      </c>
      <c r="C80" s="453" t="s">
        <v>1160</v>
      </c>
      <c r="D80" s="459"/>
      <c r="E80" s="459"/>
      <c r="F80" s="459">
        <v>3</v>
      </c>
      <c r="G80" s="459"/>
      <c r="H80" s="459"/>
      <c r="I80" s="459">
        <v>5</v>
      </c>
      <c r="J80" s="459"/>
      <c r="K80" s="460">
        <f t="shared" si="4"/>
        <v>8</v>
      </c>
    </row>
    <row r="81" spans="1:11" s="7" customFormat="1" ht="21.75" customHeight="1" x14ac:dyDescent="0.25">
      <c r="A81" s="428">
        <v>28</v>
      </c>
      <c r="B81" s="453" t="s">
        <v>1161</v>
      </c>
      <c r="C81" s="453" t="s">
        <v>1162</v>
      </c>
      <c r="D81" s="459"/>
      <c r="E81" s="459">
        <v>5</v>
      </c>
      <c r="F81" s="459"/>
      <c r="G81" s="459"/>
      <c r="H81" s="459"/>
      <c r="I81" s="459"/>
      <c r="J81" s="459"/>
      <c r="K81" s="460">
        <f t="shared" si="4"/>
        <v>5</v>
      </c>
    </row>
    <row r="82" spans="1:11" s="7" customFormat="1" ht="21" customHeight="1" x14ac:dyDescent="0.25">
      <c r="A82" s="428">
        <v>29</v>
      </c>
      <c r="B82" s="453" t="s">
        <v>1122</v>
      </c>
      <c r="C82" s="426" t="s">
        <v>862</v>
      </c>
      <c r="D82" s="459"/>
      <c r="E82" s="459"/>
      <c r="F82" s="459">
        <v>1</v>
      </c>
      <c r="G82" s="459"/>
      <c r="H82" s="459"/>
      <c r="I82" s="459"/>
      <c r="J82" s="459"/>
      <c r="K82" s="460">
        <f t="shared" si="4"/>
        <v>1</v>
      </c>
    </row>
    <row r="83" spans="1:11" s="7" customFormat="1" ht="21" customHeight="1" x14ac:dyDescent="0.25">
      <c r="A83" s="428">
        <v>30</v>
      </c>
      <c r="B83" s="453" t="s">
        <v>171</v>
      </c>
      <c r="C83" s="426" t="s">
        <v>1163</v>
      </c>
      <c r="D83" s="459"/>
      <c r="E83" s="459"/>
      <c r="F83" s="459">
        <v>5</v>
      </c>
      <c r="G83" s="459"/>
      <c r="H83" s="459"/>
      <c r="I83" s="459"/>
      <c r="J83" s="459"/>
      <c r="K83" s="460">
        <f t="shared" si="4"/>
        <v>5</v>
      </c>
    </row>
    <row r="84" spans="1:11" s="7" customFormat="1" ht="16.5" customHeight="1" x14ac:dyDescent="0.25">
      <c r="A84" s="428">
        <v>31</v>
      </c>
      <c r="B84" s="453" t="s">
        <v>243</v>
      </c>
      <c r="C84" s="453" t="s">
        <v>956</v>
      </c>
      <c r="D84" s="459"/>
      <c r="E84" s="459"/>
      <c r="F84" s="459"/>
      <c r="G84" s="459"/>
      <c r="H84" s="459"/>
      <c r="I84" s="459">
        <v>1</v>
      </c>
      <c r="J84" s="459"/>
      <c r="K84" s="460">
        <f t="shared" si="4"/>
        <v>1</v>
      </c>
    </row>
    <row r="85" spans="1:11" s="7" customFormat="1" ht="16.5" customHeight="1" x14ac:dyDescent="0.25">
      <c r="A85" s="428">
        <v>32</v>
      </c>
      <c r="B85" s="453" t="s">
        <v>238</v>
      </c>
      <c r="C85" s="453" t="s">
        <v>513</v>
      </c>
      <c r="D85" s="459"/>
      <c r="E85" s="459"/>
      <c r="F85" s="459">
        <v>1</v>
      </c>
      <c r="G85" s="459"/>
      <c r="H85" s="459"/>
      <c r="I85" s="459"/>
      <c r="J85" s="459"/>
      <c r="K85" s="460">
        <f t="shared" si="4"/>
        <v>1</v>
      </c>
    </row>
    <row r="86" spans="1:11" s="7" customFormat="1" ht="46.5" customHeight="1" x14ac:dyDescent="0.25">
      <c r="A86" s="428">
        <v>33</v>
      </c>
      <c r="B86" s="426" t="s">
        <v>1116</v>
      </c>
      <c r="C86" s="426" t="s">
        <v>1117</v>
      </c>
      <c r="D86" s="459"/>
      <c r="E86" s="459"/>
      <c r="F86" s="459">
        <v>3</v>
      </c>
      <c r="G86" s="459"/>
      <c r="H86" s="459"/>
      <c r="I86" s="459"/>
      <c r="J86" s="459"/>
      <c r="K86" s="460">
        <f t="shared" si="4"/>
        <v>3</v>
      </c>
    </row>
    <row r="87" spans="1:11" s="7" customFormat="1" ht="24.6" customHeight="1" x14ac:dyDescent="0.3">
      <c r="A87" s="428"/>
      <c r="B87" s="464" t="s">
        <v>385</v>
      </c>
      <c r="C87" s="464"/>
      <c r="D87" s="465">
        <f t="shared" ref="D87:K87" si="5">SUM(D54:D86)</f>
        <v>0</v>
      </c>
      <c r="E87" s="465">
        <f t="shared" si="5"/>
        <v>26</v>
      </c>
      <c r="F87" s="465">
        <f t="shared" si="5"/>
        <v>47</v>
      </c>
      <c r="G87" s="465">
        <f t="shared" si="5"/>
        <v>9</v>
      </c>
      <c r="H87" s="465">
        <f t="shared" si="5"/>
        <v>0</v>
      </c>
      <c r="I87" s="465">
        <f t="shared" si="5"/>
        <v>8</v>
      </c>
      <c r="J87" s="465">
        <f t="shared" si="5"/>
        <v>1</v>
      </c>
      <c r="K87" s="460">
        <f t="shared" si="5"/>
        <v>91</v>
      </c>
    </row>
    <row r="88" spans="1:11" s="7" customFormat="1" ht="26.25" customHeight="1" x14ac:dyDescent="0.25">
      <c r="A88" s="479"/>
      <c r="B88" s="480" t="s">
        <v>1164</v>
      </c>
      <c r="C88" s="480"/>
      <c r="D88" s="481">
        <f t="shared" ref="D88:K88" si="6">D13+D52+D87</f>
        <v>26</v>
      </c>
      <c r="E88" s="481">
        <f t="shared" si="6"/>
        <v>69</v>
      </c>
      <c r="F88" s="481">
        <f t="shared" si="6"/>
        <v>93</v>
      </c>
      <c r="G88" s="481">
        <f t="shared" si="6"/>
        <v>11</v>
      </c>
      <c r="H88" s="481">
        <f t="shared" si="6"/>
        <v>0</v>
      </c>
      <c r="I88" s="481">
        <f t="shared" si="6"/>
        <v>27</v>
      </c>
      <c r="J88" s="481">
        <f t="shared" si="6"/>
        <v>2</v>
      </c>
      <c r="K88" s="482">
        <f t="shared" si="6"/>
        <v>228</v>
      </c>
    </row>
    <row r="89" spans="1:11" s="7" customFormat="1" ht="12.75" customHeight="1" x14ac:dyDescent="0.25">
      <c r="A89" s="483"/>
      <c r="B89" s="483"/>
      <c r="C89" s="483"/>
      <c r="D89" s="457"/>
      <c r="E89" s="457"/>
      <c r="F89" s="457"/>
      <c r="G89" s="457"/>
      <c r="H89" s="457"/>
      <c r="I89" s="457"/>
      <c r="J89" s="457"/>
      <c r="K89" s="457"/>
    </row>
    <row r="90" spans="1:11" s="7" customFormat="1" ht="12.75" customHeight="1" x14ac:dyDescent="0.25">
      <c r="A90" s="483"/>
      <c r="B90" s="483"/>
      <c r="C90" s="483"/>
      <c r="D90" s="457"/>
      <c r="E90" s="457"/>
      <c r="F90" s="457"/>
      <c r="G90" s="457"/>
      <c r="H90" s="457"/>
      <c r="I90" s="457"/>
      <c r="J90" s="457"/>
      <c r="K90" s="457"/>
    </row>
    <row r="91" spans="1:11" s="7" customFormat="1" ht="12.75" customHeight="1" x14ac:dyDescent="0.25">
      <c r="A91" s="483"/>
      <c r="B91" s="483"/>
      <c r="C91" s="483"/>
      <c r="D91" s="457"/>
      <c r="E91" s="457"/>
      <c r="F91" s="457"/>
      <c r="G91" s="457"/>
      <c r="H91" s="457"/>
      <c r="I91" s="457"/>
      <c r="J91" s="457"/>
      <c r="K91" s="457"/>
    </row>
    <row r="92" spans="1:11" s="7" customFormat="1" ht="12.75" customHeight="1" x14ac:dyDescent="0.25">
      <c r="A92" s="483"/>
      <c r="B92" s="483"/>
      <c r="C92" s="483"/>
      <c r="D92" s="457"/>
      <c r="E92" s="457"/>
      <c r="F92" s="457"/>
      <c r="G92" s="457"/>
      <c r="H92" s="457"/>
      <c r="I92" s="457"/>
      <c r="J92" s="457"/>
      <c r="K92" s="457"/>
    </row>
    <row r="93" spans="1:11" s="7" customFormat="1" ht="12.75" customHeight="1" x14ac:dyDescent="0.25">
      <c r="A93" s="483"/>
      <c r="B93" s="483"/>
      <c r="C93" s="483"/>
      <c r="D93" s="457"/>
      <c r="E93" s="457"/>
      <c r="F93" s="457"/>
      <c r="G93" s="457"/>
      <c r="H93" s="457"/>
      <c r="I93" s="457"/>
      <c r="J93" s="457"/>
      <c r="K93" s="457"/>
    </row>
    <row r="94" spans="1:11" s="7" customFormat="1" ht="12.75" customHeight="1" x14ac:dyDescent="0.25">
      <c r="A94" s="483"/>
      <c r="B94" s="483"/>
      <c r="C94" s="483"/>
      <c r="D94" s="457"/>
      <c r="E94" s="457"/>
      <c r="F94" s="457"/>
      <c r="G94" s="457"/>
      <c r="H94" s="457"/>
      <c r="I94" s="457"/>
      <c r="J94" s="457"/>
      <c r="K94" s="457"/>
    </row>
    <row r="95" spans="1:11" s="7" customFormat="1" ht="12.75" customHeight="1" x14ac:dyDescent="0.25">
      <c r="A95" s="483"/>
      <c r="B95" s="483"/>
      <c r="C95" s="483"/>
      <c r="D95" s="483"/>
      <c r="E95" s="483"/>
      <c r="F95" s="483"/>
      <c r="G95" s="483"/>
      <c r="H95" s="483"/>
      <c r="I95" s="483"/>
      <c r="J95" s="483"/>
      <c r="K95" s="483"/>
    </row>
    <row r="96" spans="1:11" s="7" customFormat="1" ht="12.75" customHeight="1" x14ac:dyDescent="0.25">
      <c r="A96" s="483"/>
      <c r="B96" s="483"/>
      <c r="C96" s="483"/>
      <c r="D96" s="483"/>
      <c r="E96" s="483"/>
      <c r="F96" s="483"/>
      <c r="G96" s="483"/>
      <c r="H96" s="483"/>
      <c r="I96" s="483"/>
      <c r="J96" s="483"/>
      <c r="K96" s="483"/>
    </row>
    <row r="97" spans="1:36" s="7" customFormat="1" ht="12.75" customHeight="1" x14ac:dyDescent="0.25">
      <c r="A97" s="483"/>
      <c r="B97" s="483"/>
      <c r="C97" s="483"/>
      <c r="D97" s="483"/>
      <c r="E97" s="483"/>
      <c r="F97" s="483"/>
      <c r="G97" s="483"/>
      <c r="H97" s="483"/>
      <c r="I97" s="483"/>
      <c r="J97" s="483"/>
      <c r="K97" s="483"/>
    </row>
    <row r="98" spans="1:36" s="7" customFormat="1" ht="12.75" customHeight="1" x14ac:dyDescent="0.25">
      <c r="A98" s="483"/>
      <c r="B98" s="483"/>
      <c r="C98" s="483"/>
      <c r="D98" s="483"/>
      <c r="E98" s="483"/>
      <c r="F98" s="483"/>
      <c r="G98" s="483"/>
      <c r="H98" s="483"/>
      <c r="I98" s="483"/>
      <c r="J98" s="483"/>
      <c r="K98" s="483"/>
    </row>
    <row r="99" spans="1:36" s="7" customFormat="1" ht="12.75" customHeight="1" x14ac:dyDescent="0.25">
      <c r="A99" s="483"/>
      <c r="B99" s="483"/>
      <c r="C99" s="483"/>
      <c r="D99" s="483"/>
      <c r="E99" s="483"/>
      <c r="F99" s="483"/>
      <c r="G99" s="483"/>
      <c r="H99" s="483"/>
      <c r="I99" s="483"/>
      <c r="J99" s="483"/>
      <c r="K99" s="483"/>
    </row>
    <row r="100" spans="1:36" s="7" customFormat="1" ht="12.75" customHeight="1" x14ac:dyDescent="0.25">
      <c r="A100" s="483"/>
      <c r="B100" s="483"/>
      <c r="C100" s="483"/>
      <c r="D100" s="483"/>
      <c r="E100" s="483"/>
      <c r="F100" s="483"/>
      <c r="G100" s="483"/>
      <c r="H100" s="483"/>
      <c r="I100" s="483"/>
      <c r="J100" s="483"/>
      <c r="K100" s="457"/>
    </row>
    <row r="101" spans="1:36" s="7" customFormat="1" ht="12.75" customHeight="1" x14ac:dyDescent="0.25">
      <c r="A101" s="483"/>
      <c r="B101" s="483"/>
      <c r="C101" s="483"/>
      <c r="D101" s="483"/>
      <c r="E101" s="483"/>
      <c r="F101" s="483"/>
      <c r="G101" s="483"/>
      <c r="H101" s="483"/>
      <c r="I101" s="483"/>
      <c r="J101" s="483"/>
      <c r="K101" s="457"/>
    </row>
    <row r="102" spans="1:36" s="7" customFormat="1" ht="12.75" customHeight="1" x14ac:dyDescent="0.25">
      <c r="A102" s="483"/>
      <c r="B102" s="483"/>
      <c r="C102" s="483"/>
      <c r="D102" s="483"/>
      <c r="E102" s="483"/>
      <c r="F102" s="483"/>
      <c r="G102" s="483"/>
      <c r="H102" s="483"/>
      <c r="I102" s="483"/>
      <c r="J102" s="483"/>
      <c r="K102" s="483"/>
    </row>
    <row r="103" spans="1:36" s="7" customFormat="1" ht="12.75" customHeight="1" x14ac:dyDescent="0.25">
      <c r="A103" s="483"/>
      <c r="B103" s="483"/>
      <c r="C103" s="483"/>
      <c r="D103" s="483"/>
      <c r="E103" s="483"/>
      <c r="F103" s="483"/>
      <c r="G103" s="483"/>
      <c r="H103" s="483"/>
      <c r="I103" s="483"/>
      <c r="J103" s="483"/>
      <c r="K103" s="457"/>
    </row>
    <row r="104" spans="1:36" s="7" customFormat="1" ht="12.75" customHeight="1" x14ac:dyDescent="0.25">
      <c r="A104" s="457"/>
      <c r="B104" s="457"/>
      <c r="C104" s="457"/>
      <c r="D104" s="457"/>
      <c r="E104" s="457"/>
      <c r="F104" s="457"/>
      <c r="G104" s="457"/>
      <c r="H104" s="457"/>
      <c r="I104" s="457"/>
      <c r="J104" s="457"/>
      <c r="K104" s="457"/>
    </row>
    <row r="105" spans="1:36" s="7" customFormat="1" ht="12.75" customHeight="1" x14ac:dyDescent="0.25">
      <c r="A105" s="457"/>
      <c r="B105" s="457"/>
      <c r="C105" s="457"/>
      <c r="D105" s="457"/>
      <c r="E105" s="457"/>
      <c r="F105" s="457"/>
      <c r="G105" s="457"/>
      <c r="H105" s="457"/>
      <c r="I105" s="457"/>
      <c r="J105" s="457"/>
      <c r="K105" s="457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89"/>
      <c r="AD105" s="389"/>
      <c r="AE105" s="389"/>
      <c r="AF105" s="389"/>
      <c r="AG105" s="389"/>
      <c r="AH105" s="389"/>
      <c r="AI105" s="389"/>
      <c r="AJ105" s="389"/>
    </row>
    <row r="106" spans="1:36" s="7" customFormat="1" ht="12.75" customHeight="1" x14ac:dyDescent="0.25">
      <c r="A106" s="457"/>
      <c r="B106" s="457"/>
      <c r="C106" s="457"/>
      <c r="D106" s="457"/>
      <c r="E106" s="457"/>
      <c r="F106" s="457"/>
      <c r="G106" s="457"/>
      <c r="H106" s="457"/>
      <c r="I106" s="457"/>
      <c r="J106" s="457"/>
      <c r="K106" s="457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89"/>
      <c r="AE106" s="389"/>
      <c r="AF106" s="389"/>
      <c r="AG106" s="389"/>
      <c r="AH106" s="389"/>
      <c r="AI106" s="389"/>
      <c r="AJ106" s="389"/>
    </row>
    <row r="107" spans="1:36" s="7" customFormat="1" ht="12.75" customHeight="1" x14ac:dyDescent="0.25">
      <c r="A107" s="457"/>
      <c r="B107" s="457"/>
      <c r="C107" s="457"/>
      <c r="D107" s="457"/>
      <c r="E107" s="457"/>
      <c r="F107" s="457"/>
      <c r="G107" s="457"/>
      <c r="H107" s="457"/>
      <c r="I107" s="457"/>
      <c r="J107" s="457"/>
      <c r="K107" s="457"/>
      <c r="L107" s="389"/>
      <c r="M107" s="389"/>
      <c r="N107" s="389"/>
      <c r="O107" s="389"/>
    </row>
    <row r="108" spans="1:36" s="7" customFormat="1" ht="12.75" customHeight="1" x14ac:dyDescent="0.25">
      <c r="A108" s="457"/>
      <c r="B108" s="457"/>
      <c r="C108" s="457"/>
      <c r="D108" s="457"/>
      <c r="E108" s="457"/>
      <c r="F108" s="457"/>
      <c r="G108" s="457"/>
      <c r="H108" s="457"/>
      <c r="I108" s="457"/>
      <c r="J108" s="457"/>
      <c r="K108" s="457"/>
    </row>
    <row r="109" spans="1:36" s="7" customFormat="1" ht="12.75" customHeight="1" x14ac:dyDescent="0.25">
      <c r="A109" s="457"/>
      <c r="B109" s="457"/>
      <c r="C109" s="457"/>
      <c r="D109" s="457"/>
      <c r="E109" s="457"/>
      <c r="F109" s="457"/>
      <c r="G109" s="457"/>
      <c r="H109" s="457"/>
      <c r="I109" s="457"/>
      <c r="J109" s="457"/>
      <c r="K109" s="457"/>
    </row>
    <row r="110" spans="1:36" s="7" customFormat="1" ht="12.75" customHeight="1" x14ac:dyDescent="0.25">
      <c r="A110" s="457"/>
      <c r="B110" s="457"/>
      <c r="C110" s="457"/>
      <c r="D110" s="457"/>
      <c r="E110" s="457"/>
      <c r="F110" s="457"/>
      <c r="G110" s="457"/>
      <c r="H110" s="457"/>
      <c r="I110" s="457"/>
      <c r="J110" s="457"/>
      <c r="K110" s="457"/>
    </row>
    <row r="111" spans="1:36" s="7" customFormat="1" ht="12.75" customHeight="1" x14ac:dyDescent="0.25">
      <c r="A111" s="457"/>
      <c r="B111" s="457"/>
      <c r="C111" s="457"/>
      <c r="D111" s="457"/>
      <c r="E111" s="457"/>
      <c r="F111" s="457"/>
      <c r="G111" s="457"/>
      <c r="H111" s="457"/>
      <c r="I111" s="457"/>
      <c r="J111" s="457"/>
      <c r="K111" s="457"/>
    </row>
    <row r="112" spans="1:36" s="7" customFormat="1" ht="12.75" customHeight="1" x14ac:dyDescent="0.25">
      <c r="A112" s="483"/>
      <c r="B112" s="483"/>
      <c r="C112" s="483"/>
      <c r="D112" s="457"/>
      <c r="E112" s="457"/>
      <c r="F112" s="457"/>
      <c r="G112" s="457"/>
      <c r="H112" s="457"/>
      <c r="I112" s="457"/>
      <c r="J112" s="457"/>
      <c r="K112" s="457"/>
    </row>
  </sheetData>
  <mergeCells count="7">
    <mergeCell ref="A14:K14"/>
    <mergeCell ref="A53:K53"/>
    <mergeCell ref="A1:K1"/>
    <mergeCell ref="B2:B3"/>
    <mergeCell ref="D2:J2"/>
    <mergeCell ref="K2:K3"/>
    <mergeCell ref="A4:K4"/>
  </mergeCells>
  <pageMargins left="0.39375000000000004" right="0.39375000000000004" top="0.39375000000000004" bottom="0.39375000000000004" header="0.51180599999999998" footer="0.51180599999999998"/>
  <pageSetup paperSize="9" scale="8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47"/>
  <sheetViews>
    <sheetView zoomScale="85" workbookViewId="0">
      <pane ySplit="3" topLeftCell="A4" activePane="bottomLeft" state="frozen"/>
      <selection pane="bottomLeft"/>
    </sheetView>
  </sheetViews>
  <sheetFormatPr defaultColWidth="9.109375" defaultRowHeight="12.75" customHeight="1" x14ac:dyDescent="0.25"/>
  <cols>
    <col min="1" max="1" width="5.33203125" style="484" customWidth="1"/>
    <col min="2" max="2" width="39.5546875" style="485" customWidth="1"/>
    <col min="3" max="3" width="22.109375" style="485" customWidth="1"/>
    <col min="4" max="4" width="5.109375" style="484" customWidth="1"/>
    <col min="5" max="5" width="5.44140625" style="485" customWidth="1"/>
    <col min="6" max="6" width="6" style="485" customWidth="1"/>
    <col min="7" max="7" width="6.5546875" style="485" customWidth="1"/>
    <col min="8" max="8" width="4.6640625" style="485" customWidth="1"/>
    <col min="9" max="10" width="6.33203125" style="485" customWidth="1"/>
    <col min="11" max="11" width="8.109375" style="485" customWidth="1"/>
    <col min="12" max="258" width="9.109375" style="8" customWidth="1"/>
  </cols>
  <sheetData>
    <row r="1" spans="1:11" s="376" customFormat="1" ht="39" customHeight="1" x14ac:dyDescent="0.25">
      <c r="A1" s="598" t="s">
        <v>351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</row>
    <row r="2" spans="1:11" ht="21.75" customHeight="1" x14ac:dyDescent="0.25">
      <c r="A2" s="357" t="s">
        <v>506</v>
      </c>
      <c r="B2" s="581" t="s">
        <v>353</v>
      </c>
      <c r="C2" s="357" t="s">
        <v>507</v>
      </c>
      <c r="D2" s="581" t="s">
        <v>5</v>
      </c>
      <c r="E2" s="581"/>
      <c r="F2" s="581"/>
      <c r="G2" s="581"/>
      <c r="H2" s="581"/>
      <c r="I2" s="581"/>
      <c r="J2" s="581"/>
      <c r="K2" s="581" t="s">
        <v>355</v>
      </c>
    </row>
    <row r="3" spans="1:11" ht="30" customHeight="1" x14ac:dyDescent="0.25">
      <c r="A3" s="357" t="s">
        <v>356</v>
      </c>
      <c r="B3" s="581"/>
      <c r="C3" s="357"/>
      <c r="D3" s="357">
        <v>1</v>
      </c>
      <c r="E3" s="357">
        <v>2</v>
      </c>
      <c r="F3" s="357">
        <v>3</v>
      </c>
      <c r="G3" s="357">
        <v>4</v>
      </c>
      <c r="H3" s="357" t="s">
        <v>357</v>
      </c>
      <c r="I3" s="357" t="s">
        <v>7</v>
      </c>
      <c r="J3" s="357" t="s">
        <v>8</v>
      </c>
      <c r="K3" s="581"/>
    </row>
    <row r="4" spans="1:11" ht="41.25" customHeight="1" x14ac:dyDescent="0.25">
      <c r="A4" s="598" t="s">
        <v>1165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</row>
    <row r="5" spans="1:11" ht="33" customHeight="1" x14ac:dyDescent="0.25">
      <c r="A5" s="339">
        <v>1</v>
      </c>
      <c r="B5" s="344" t="s">
        <v>534</v>
      </c>
      <c r="C5" s="344" t="s">
        <v>1166</v>
      </c>
      <c r="D5" s="452"/>
      <c r="E5" s="452"/>
      <c r="F5" s="339"/>
      <c r="G5" s="339">
        <v>1</v>
      </c>
      <c r="H5" s="339"/>
      <c r="I5" s="339"/>
      <c r="J5" s="339"/>
      <c r="K5" s="342">
        <f t="shared" ref="K5:K9" si="0">SUM(D5:J5)</f>
        <v>1</v>
      </c>
    </row>
    <row r="6" spans="1:11" ht="30.75" customHeight="1" x14ac:dyDescent="0.25">
      <c r="A6" s="339">
        <v>2</v>
      </c>
      <c r="B6" s="344" t="s">
        <v>534</v>
      </c>
      <c r="C6" s="344" t="s">
        <v>1167</v>
      </c>
      <c r="D6" s="452"/>
      <c r="E6" s="452"/>
      <c r="F6" s="339"/>
      <c r="G6" s="339">
        <v>1</v>
      </c>
      <c r="H6" s="339"/>
      <c r="I6" s="339"/>
      <c r="J6" s="339"/>
      <c r="K6" s="342">
        <f t="shared" si="0"/>
        <v>1</v>
      </c>
    </row>
    <row r="7" spans="1:11" ht="19.5" customHeight="1" x14ac:dyDescent="0.25">
      <c r="A7" s="339">
        <v>3</v>
      </c>
      <c r="B7" s="344" t="s">
        <v>411</v>
      </c>
      <c r="C7" s="344" t="s">
        <v>412</v>
      </c>
      <c r="D7" s="339"/>
      <c r="E7" s="339"/>
      <c r="F7" s="339"/>
      <c r="G7" s="339">
        <v>1</v>
      </c>
      <c r="H7" s="339"/>
      <c r="I7" s="339"/>
      <c r="J7" s="339"/>
      <c r="K7" s="342">
        <f t="shared" si="0"/>
        <v>1</v>
      </c>
    </row>
    <row r="8" spans="1:11" ht="15.75" customHeight="1" x14ac:dyDescent="0.25">
      <c r="A8" s="339">
        <v>4</v>
      </c>
      <c r="B8" s="344" t="s">
        <v>1168</v>
      </c>
      <c r="C8" s="344" t="s">
        <v>1169</v>
      </c>
      <c r="D8" s="452"/>
      <c r="E8" s="452"/>
      <c r="F8" s="339"/>
      <c r="G8" s="339">
        <v>1</v>
      </c>
      <c r="H8" s="339"/>
      <c r="I8" s="339"/>
      <c r="J8" s="339"/>
      <c r="K8" s="342">
        <f t="shared" si="0"/>
        <v>1</v>
      </c>
    </row>
    <row r="9" spans="1:11" ht="18.75" customHeight="1" x14ac:dyDescent="0.25">
      <c r="A9" s="339">
        <v>5</v>
      </c>
      <c r="B9" s="344" t="s">
        <v>1168</v>
      </c>
      <c r="C9" s="344" t="s">
        <v>1170</v>
      </c>
      <c r="D9" s="452"/>
      <c r="E9" s="452"/>
      <c r="F9" s="339"/>
      <c r="G9" s="339">
        <v>1</v>
      </c>
      <c r="H9" s="339"/>
      <c r="I9" s="339"/>
      <c r="J9" s="339"/>
      <c r="K9" s="342">
        <f t="shared" si="0"/>
        <v>1</v>
      </c>
    </row>
    <row r="10" spans="1:11" ht="18.75" customHeight="1" x14ac:dyDescent="0.25">
      <c r="A10" s="339">
        <v>6</v>
      </c>
      <c r="B10" s="344" t="s">
        <v>776</v>
      </c>
      <c r="C10" s="344" t="s">
        <v>777</v>
      </c>
      <c r="D10" s="452"/>
      <c r="E10" s="452"/>
      <c r="F10" s="339">
        <v>2</v>
      </c>
      <c r="G10" s="339"/>
      <c r="H10" s="339"/>
      <c r="I10" s="339"/>
      <c r="J10" s="339"/>
      <c r="K10" s="342">
        <f t="shared" ref="K10:K46" si="1">SUM(D10:J10)</f>
        <v>2</v>
      </c>
    </row>
    <row r="11" spans="1:11" ht="21" customHeight="1" x14ac:dyDescent="0.25">
      <c r="A11" s="339">
        <v>7</v>
      </c>
      <c r="B11" s="344" t="s">
        <v>1171</v>
      </c>
      <c r="C11" s="344" t="s">
        <v>1172</v>
      </c>
      <c r="D11" s="452"/>
      <c r="E11" s="452"/>
      <c r="F11" s="339"/>
      <c r="G11" s="339">
        <v>1</v>
      </c>
      <c r="H11" s="339"/>
      <c r="I11" s="339"/>
      <c r="J11" s="339"/>
      <c r="K11" s="342">
        <f t="shared" si="1"/>
        <v>1</v>
      </c>
    </row>
    <row r="12" spans="1:11" ht="15" customHeight="1" x14ac:dyDescent="0.25">
      <c r="A12" s="339">
        <v>8</v>
      </c>
      <c r="B12" s="344" t="s">
        <v>1173</v>
      </c>
      <c r="C12" s="344" t="s">
        <v>1174</v>
      </c>
      <c r="D12" s="339"/>
      <c r="E12" s="339"/>
      <c r="F12" s="339">
        <v>1</v>
      </c>
      <c r="G12" s="339"/>
      <c r="H12" s="339"/>
      <c r="I12" s="339"/>
      <c r="J12" s="339"/>
      <c r="K12" s="342">
        <f t="shared" si="1"/>
        <v>1</v>
      </c>
    </row>
    <row r="13" spans="1:11" ht="15" customHeight="1" x14ac:dyDescent="0.25">
      <c r="A13" s="339">
        <v>9</v>
      </c>
      <c r="B13" s="344" t="s">
        <v>1175</v>
      </c>
      <c r="C13" s="344" t="s">
        <v>1176</v>
      </c>
      <c r="D13" s="339"/>
      <c r="E13" s="339">
        <v>1</v>
      </c>
      <c r="F13" s="339"/>
      <c r="G13" s="339"/>
      <c r="H13" s="339"/>
      <c r="I13" s="339"/>
      <c r="J13" s="339"/>
      <c r="K13" s="342">
        <f t="shared" si="1"/>
        <v>1</v>
      </c>
    </row>
    <row r="14" spans="1:11" ht="15" customHeight="1" x14ac:dyDescent="0.25">
      <c r="A14" s="339">
        <v>10</v>
      </c>
      <c r="B14" s="344" t="s">
        <v>1177</v>
      </c>
      <c r="C14" s="344" t="s">
        <v>1178</v>
      </c>
      <c r="D14" s="339"/>
      <c r="E14" s="339">
        <v>1</v>
      </c>
      <c r="F14" s="339"/>
      <c r="G14" s="339"/>
      <c r="H14" s="339"/>
      <c r="I14" s="339"/>
      <c r="J14" s="339"/>
      <c r="K14" s="342">
        <f t="shared" si="1"/>
        <v>1</v>
      </c>
    </row>
    <row r="15" spans="1:11" ht="15" customHeight="1" x14ac:dyDescent="0.25">
      <c r="A15" s="339">
        <v>11</v>
      </c>
      <c r="B15" s="344" t="s">
        <v>1179</v>
      </c>
      <c r="C15" s="344" t="s">
        <v>1180</v>
      </c>
      <c r="D15" s="339"/>
      <c r="E15" s="339"/>
      <c r="F15" s="339"/>
      <c r="G15" s="339">
        <v>1</v>
      </c>
      <c r="H15" s="339"/>
      <c r="I15" s="339"/>
      <c r="J15" s="339"/>
      <c r="K15" s="342">
        <f t="shared" si="1"/>
        <v>1</v>
      </c>
    </row>
    <row r="16" spans="1:11" ht="15" customHeight="1" x14ac:dyDescent="0.25">
      <c r="A16" s="339">
        <v>12</v>
      </c>
      <c r="B16" s="344" t="s">
        <v>1181</v>
      </c>
      <c r="C16" s="344" t="s">
        <v>1182</v>
      </c>
      <c r="D16" s="339"/>
      <c r="E16" s="339"/>
      <c r="F16" s="339"/>
      <c r="G16" s="339">
        <v>1</v>
      </c>
      <c r="H16" s="339"/>
      <c r="I16" s="339"/>
      <c r="J16" s="339"/>
      <c r="K16" s="342">
        <f t="shared" si="1"/>
        <v>1</v>
      </c>
    </row>
    <row r="17" spans="1:11" ht="15" customHeight="1" x14ac:dyDescent="0.25">
      <c r="A17" s="339">
        <v>13</v>
      </c>
      <c r="B17" s="340" t="s">
        <v>1183</v>
      </c>
      <c r="C17" s="340" t="s">
        <v>1184</v>
      </c>
      <c r="D17" s="339"/>
      <c r="E17" s="339">
        <v>1</v>
      </c>
      <c r="F17" s="339"/>
      <c r="G17" s="339"/>
      <c r="H17" s="339"/>
      <c r="I17" s="339"/>
      <c r="J17" s="339"/>
      <c r="K17" s="342">
        <f t="shared" si="1"/>
        <v>1</v>
      </c>
    </row>
    <row r="18" spans="1:11" ht="15" customHeight="1" x14ac:dyDescent="0.25">
      <c r="A18" s="339">
        <v>14</v>
      </c>
      <c r="B18" s="340" t="s">
        <v>1185</v>
      </c>
      <c r="C18" s="340" t="s">
        <v>1186</v>
      </c>
      <c r="D18" s="339"/>
      <c r="E18" s="339">
        <v>1</v>
      </c>
      <c r="F18" s="339"/>
      <c r="G18" s="339"/>
      <c r="H18" s="339"/>
      <c r="I18" s="339"/>
      <c r="J18" s="339"/>
      <c r="K18" s="342">
        <f t="shared" si="1"/>
        <v>1</v>
      </c>
    </row>
    <row r="19" spans="1:11" ht="15" customHeight="1" x14ac:dyDescent="0.25">
      <c r="A19" s="339">
        <v>15</v>
      </c>
      <c r="B19" s="340" t="s">
        <v>1185</v>
      </c>
      <c r="C19" s="340" t="s">
        <v>1187</v>
      </c>
      <c r="D19" s="339"/>
      <c r="E19" s="339">
        <v>1</v>
      </c>
      <c r="F19" s="339"/>
      <c r="G19" s="339"/>
      <c r="H19" s="339"/>
      <c r="I19" s="339"/>
      <c r="J19" s="339"/>
      <c r="K19" s="342">
        <f t="shared" si="1"/>
        <v>1</v>
      </c>
    </row>
    <row r="20" spans="1:11" ht="15" customHeight="1" x14ac:dyDescent="0.25">
      <c r="A20" s="339">
        <v>16</v>
      </c>
      <c r="B20" s="340" t="s">
        <v>1188</v>
      </c>
      <c r="C20" s="340" t="s">
        <v>1189</v>
      </c>
      <c r="D20" s="339"/>
      <c r="E20" s="339">
        <v>1</v>
      </c>
      <c r="F20" s="339"/>
      <c r="G20" s="339"/>
      <c r="H20" s="339"/>
      <c r="I20" s="339"/>
      <c r="J20" s="339"/>
      <c r="K20" s="342">
        <f t="shared" si="1"/>
        <v>1</v>
      </c>
    </row>
    <row r="21" spans="1:11" ht="15" customHeight="1" x14ac:dyDescent="0.25">
      <c r="A21" s="339">
        <v>17</v>
      </c>
      <c r="B21" s="340" t="s">
        <v>1190</v>
      </c>
      <c r="C21" s="340" t="s">
        <v>1191</v>
      </c>
      <c r="D21" s="339"/>
      <c r="E21" s="339">
        <v>1</v>
      </c>
      <c r="F21" s="339"/>
      <c r="G21" s="339"/>
      <c r="H21" s="339"/>
      <c r="I21" s="339"/>
      <c r="J21" s="339"/>
      <c r="K21" s="342">
        <f t="shared" si="1"/>
        <v>1</v>
      </c>
    </row>
    <row r="22" spans="1:11" ht="15" customHeight="1" x14ac:dyDescent="0.25">
      <c r="A22" s="339">
        <v>18</v>
      </c>
      <c r="B22" s="340" t="s">
        <v>1192</v>
      </c>
      <c r="C22" s="340" t="s">
        <v>1193</v>
      </c>
      <c r="D22" s="339"/>
      <c r="E22" s="339">
        <v>1</v>
      </c>
      <c r="F22" s="339"/>
      <c r="G22" s="339"/>
      <c r="H22" s="339"/>
      <c r="I22" s="339"/>
      <c r="J22" s="339"/>
      <c r="K22" s="342">
        <f t="shared" si="1"/>
        <v>1</v>
      </c>
    </row>
    <row r="23" spans="1:11" ht="15" customHeight="1" x14ac:dyDescent="0.25">
      <c r="A23" s="339">
        <v>19</v>
      </c>
      <c r="B23" s="340" t="s">
        <v>1194</v>
      </c>
      <c r="C23" s="340" t="s">
        <v>1195</v>
      </c>
      <c r="D23" s="339"/>
      <c r="E23" s="339">
        <v>1</v>
      </c>
      <c r="F23" s="339"/>
      <c r="G23" s="339"/>
      <c r="H23" s="339"/>
      <c r="I23" s="339"/>
      <c r="J23" s="339"/>
      <c r="K23" s="342">
        <f t="shared" si="1"/>
        <v>1</v>
      </c>
    </row>
    <row r="24" spans="1:11" ht="21" customHeight="1" x14ac:dyDescent="0.25">
      <c r="A24" s="339"/>
      <c r="B24" s="486" t="s">
        <v>385</v>
      </c>
      <c r="C24" s="486"/>
      <c r="D24" s="342">
        <f t="shared" ref="D24:J24" si="2">SUM(D5:D16)</f>
        <v>0</v>
      </c>
      <c r="E24" s="342">
        <f t="shared" si="2"/>
        <v>2</v>
      </c>
      <c r="F24" s="342">
        <f t="shared" si="2"/>
        <v>3</v>
      </c>
      <c r="G24" s="342">
        <f t="shared" si="2"/>
        <v>8</v>
      </c>
      <c r="H24" s="342">
        <f t="shared" si="2"/>
        <v>0</v>
      </c>
      <c r="I24" s="342">
        <f t="shared" si="2"/>
        <v>0</v>
      </c>
      <c r="J24" s="342">
        <f t="shared" si="2"/>
        <v>0</v>
      </c>
      <c r="K24" s="342">
        <f t="shared" si="1"/>
        <v>13</v>
      </c>
    </row>
    <row r="25" spans="1:11" ht="21" customHeight="1" x14ac:dyDescent="0.25">
      <c r="A25" s="598" t="s">
        <v>1196</v>
      </c>
      <c r="B25" s="598"/>
      <c r="C25" s="598"/>
      <c r="D25" s="598"/>
      <c r="E25" s="598"/>
      <c r="F25" s="598"/>
      <c r="G25" s="598"/>
      <c r="H25" s="598"/>
      <c r="I25" s="598"/>
      <c r="J25" s="598"/>
      <c r="K25" s="598"/>
    </row>
    <row r="26" spans="1:11" ht="33.75" customHeight="1" x14ac:dyDescent="0.3">
      <c r="A26" s="487">
        <v>1</v>
      </c>
      <c r="B26" s="344" t="s">
        <v>225</v>
      </c>
      <c r="C26" s="344" t="s">
        <v>980</v>
      </c>
      <c r="D26" s="488"/>
      <c r="E26" s="488">
        <v>1</v>
      </c>
      <c r="F26" s="488"/>
      <c r="G26" s="488"/>
      <c r="H26" s="488"/>
      <c r="I26" s="488"/>
      <c r="J26" s="488"/>
      <c r="K26" s="342">
        <f t="shared" si="1"/>
        <v>1</v>
      </c>
    </row>
    <row r="27" spans="1:11" ht="21" customHeight="1" x14ac:dyDescent="0.3">
      <c r="A27" s="339">
        <v>2</v>
      </c>
      <c r="B27" s="344" t="s">
        <v>576</v>
      </c>
      <c r="C27" s="344" t="s">
        <v>577</v>
      </c>
      <c r="D27" s="488"/>
      <c r="E27" s="488">
        <v>1</v>
      </c>
      <c r="F27" s="488">
        <v>3</v>
      </c>
      <c r="G27" s="488">
        <v>1</v>
      </c>
      <c r="H27" s="488"/>
      <c r="I27" s="488"/>
      <c r="J27" s="488"/>
      <c r="K27" s="342">
        <f t="shared" si="1"/>
        <v>5</v>
      </c>
    </row>
    <row r="28" spans="1:11" ht="21" customHeight="1" x14ac:dyDescent="0.3">
      <c r="A28" s="339">
        <v>3</v>
      </c>
      <c r="B28" s="344" t="s">
        <v>461</v>
      </c>
      <c r="C28" s="344" t="s">
        <v>462</v>
      </c>
      <c r="D28" s="488"/>
      <c r="E28" s="488"/>
      <c r="F28" s="488"/>
      <c r="G28" s="488">
        <v>1</v>
      </c>
      <c r="H28" s="488"/>
      <c r="I28" s="488"/>
      <c r="J28" s="488"/>
      <c r="K28" s="342">
        <f t="shared" si="1"/>
        <v>1</v>
      </c>
    </row>
    <row r="29" spans="1:11" ht="21" customHeight="1" x14ac:dyDescent="0.3">
      <c r="A29" s="487">
        <v>4</v>
      </c>
      <c r="B29" s="344" t="s">
        <v>332</v>
      </c>
      <c r="C29" s="340" t="s">
        <v>465</v>
      </c>
      <c r="D29" s="488"/>
      <c r="E29" s="488">
        <v>2</v>
      </c>
      <c r="F29" s="488"/>
      <c r="G29" s="488"/>
      <c r="H29" s="488"/>
      <c r="I29" s="488"/>
      <c r="J29" s="488"/>
      <c r="K29" s="342">
        <f t="shared" si="1"/>
        <v>2</v>
      </c>
    </row>
    <row r="30" spans="1:11" ht="21" customHeight="1" x14ac:dyDescent="0.3">
      <c r="A30" s="487">
        <v>5</v>
      </c>
      <c r="B30" s="344" t="s">
        <v>1197</v>
      </c>
      <c r="C30" s="340" t="s">
        <v>1198</v>
      </c>
      <c r="D30" s="488"/>
      <c r="E30" s="488">
        <v>1</v>
      </c>
      <c r="F30" s="488"/>
      <c r="G30" s="488"/>
      <c r="H30" s="488"/>
      <c r="I30" s="488"/>
      <c r="J30" s="488"/>
      <c r="K30" s="342">
        <f t="shared" si="1"/>
        <v>1</v>
      </c>
    </row>
    <row r="31" spans="1:11" ht="21" customHeight="1" x14ac:dyDescent="0.3">
      <c r="A31" s="339">
        <v>6</v>
      </c>
      <c r="B31" s="344" t="s">
        <v>1199</v>
      </c>
      <c r="C31" s="340" t="s">
        <v>1200</v>
      </c>
      <c r="D31" s="488"/>
      <c r="E31" s="488"/>
      <c r="F31" s="488">
        <v>1</v>
      </c>
      <c r="G31" s="488"/>
      <c r="H31" s="488"/>
      <c r="I31" s="488"/>
      <c r="J31" s="488"/>
      <c r="K31" s="342">
        <f t="shared" si="1"/>
        <v>1</v>
      </c>
    </row>
    <row r="32" spans="1:11" ht="21" customHeight="1" x14ac:dyDescent="0.3">
      <c r="A32" s="339">
        <v>7</v>
      </c>
      <c r="B32" s="344" t="s">
        <v>973</v>
      </c>
      <c r="C32" s="340" t="s">
        <v>1201</v>
      </c>
      <c r="D32" s="488"/>
      <c r="E32" s="488"/>
      <c r="F32" s="488">
        <v>1</v>
      </c>
      <c r="G32" s="488"/>
      <c r="H32" s="488"/>
      <c r="I32" s="488"/>
      <c r="J32" s="488"/>
      <c r="K32" s="342">
        <f t="shared" si="1"/>
        <v>1</v>
      </c>
    </row>
    <row r="33" spans="1:11" ht="21" customHeight="1" x14ac:dyDescent="0.3">
      <c r="A33" s="487">
        <v>8</v>
      </c>
      <c r="B33" s="344" t="s">
        <v>646</v>
      </c>
      <c r="C33" s="340" t="s">
        <v>1202</v>
      </c>
      <c r="D33" s="488"/>
      <c r="E33" s="488"/>
      <c r="F33" s="488">
        <v>1</v>
      </c>
      <c r="G33" s="488"/>
      <c r="H33" s="488"/>
      <c r="I33" s="488"/>
      <c r="J33" s="488"/>
      <c r="K33" s="342">
        <f t="shared" si="1"/>
        <v>1</v>
      </c>
    </row>
    <row r="34" spans="1:11" ht="21" customHeight="1" x14ac:dyDescent="0.3">
      <c r="A34" s="487">
        <v>9</v>
      </c>
      <c r="B34" s="344" t="s">
        <v>1203</v>
      </c>
      <c r="C34" s="340" t="s">
        <v>1204</v>
      </c>
      <c r="D34" s="488"/>
      <c r="E34" s="488"/>
      <c r="F34" s="488">
        <v>1</v>
      </c>
      <c r="G34" s="488"/>
      <c r="H34" s="488"/>
      <c r="I34" s="488"/>
      <c r="J34" s="488"/>
      <c r="K34" s="342">
        <f t="shared" si="1"/>
        <v>1</v>
      </c>
    </row>
    <row r="35" spans="1:11" ht="21" customHeight="1" x14ac:dyDescent="0.3">
      <c r="A35" s="339">
        <v>10</v>
      </c>
      <c r="B35" s="344" t="s">
        <v>1205</v>
      </c>
      <c r="C35" s="340" t="s">
        <v>1206</v>
      </c>
      <c r="D35" s="488"/>
      <c r="E35" s="488"/>
      <c r="F35" s="488">
        <v>1</v>
      </c>
      <c r="G35" s="488"/>
      <c r="H35" s="488"/>
      <c r="I35" s="488"/>
      <c r="J35" s="488"/>
      <c r="K35" s="342">
        <f t="shared" si="1"/>
        <v>1</v>
      </c>
    </row>
    <row r="36" spans="1:11" ht="21" customHeight="1" x14ac:dyDescent="0.3">
      <c r="A36" s="339">
        <v>11</v>
      </c>
      <c r="B36" s="344" t="s">
        <v>1207</v>
      </c>
      <c r="C36" s="340" t="s">
        <v>1208</v>
      </c>
      <c r="D36" s="488"/>
      <c r="E36" s="488"/>
      <c r="F36" s="488">
        <v>1</v>
      </c>
      <c r="G36" s="488"/>
      <c r="H36" s="488"/>
      <c r="I36" s="488"/>
      <c r="J36" s="488"/>
      <c r="K36" s="342">
        <f t="shared" si="1"/>
        <v>1</v>
      </c>
    </row>
    <row r="37" spans="1:11" ht="21" customHeight="1" x14ac:dyDescent="0.3">
      <c r="A37" s="487">
        <v>12</v>
      </c>
      <c r="B37" s="344" t="s">
        <v>1209</v>
      </c>
      <c r="C37" s="340" t="s">
        <v>1210</v>
      </c>
      <c r="D37" s="488">
        <v>1</v>
      </c>
      <c r="E37" s="488"/>
      <c r="F37" s="488"/>
      <c r="G37" s="488"/>
      <c r="H37" s="488"/>
      <c r="I37" s="488"/>
      <c r="J37" s="488"/>
      <c r="K37" s="342">
        <f t="shared" si="1"/>
        <v>1</v>
      </c>
    </row>
    <row r="38" spans="1:11" ht="21" customHeight="1" x14ac:dyDescent="0.3">
      <c r="A38" s="487">
        <v>13</v>
      </c>
      <c r="B38" s="344" t="s">
        <v>1211</v>
      </c>
      <c r="C38" s="340" t="s">
        <v>1212</v>
      </c>
      <c r="D38" s="488">
        <v>1</v>
      </c>
      <c r="E38" s="488"/>
      <c r="F38" s="488"/>
      <c r="G38" s="488"/>
      <c r="H38" s="488"/>
      <c r="I38" s="488"/>
      <c r="J38" s="488"/>
      <c r="K38" s="342">
        <f t="shared" si="1"/>
        <v>1</v>
      </c>
    </row>
    <row r="39" spans="1:11" ht="21" customHeight="1" x14ac:dyDescent="0.3">
      <c r="A39" s="339">
        <v>14</v>
      </c>
      <c r="B39" s="344" t="s">
        <v>1213</v>
      </c>
      <c r="C39" s="340" t="s">
        <v>1214</v>
      </c>
      <c r="D39" s="488">
        <v>1</v>
      </c>
      <c r="E39" s="488"/>
      <c r="F39" s="488"/>
      <c r="G39" s="488"/>
      <c r="H39" s="488"/>
      <c r="I39" s="488"/>
      <c r="J39" s="488"/>
      <c r="K39" s="342">
        <f t="shared" si="1"/>
        <v>1</v>
      </c>
    </row>
    <row r="40" spans="1:11" ht="21" customHeight="1" x14ac:dyDescent="0.3">
      <c r="A40" s="339">
        <v>15</v>
      </c>
      <c r="B40" s="344" t="s">
        <v>1215</v>
      </c>
      <c r="C40" s="340" t="s">
        <v>1216</v>
      </c>
      <c r="D40" s="488"/>
      <c r="E40" s="488"/>
      <c r="F40" s="488"/>
      <c r="G40" s="488">
        <v>1</v>
      </c>
      <c r="H40" s="488"/>
      <c r="I40" s="488"/>
      <c r="J40" s="488"/>
      <c r="K40" s="342">
        <f t="shared" si="1"/>
        <v>1</v>
      </c>
    </row>
    <row r="41" spans="1:11" ht="36.75" customHeight="1" x14ac:dyDescent="0.3">
      <c r="A41" s="487">
        <v>16</v>
      </c>
      <c r="B41" s="344" t="s">
        <v>1217</v>
      </c>
      <c r="C41" s="340" t="s">
        <v>1218</v>
      </c>
      <c r="D41" s="488"/>
      <c r="E41" s="488">
        <v>1</v>
      </c>
      <c r="F41" s="488"/>
      <c r="G41" s="488"/>
      <c r="H41" s="488"/>
      <c r="I41" s="488"/>
      <c r="J41" s="488"/>
      <c r="K41" s="342">
        <f t="shared" si="1"/>
        <v>1</v>
      </c>
    </row>
    <row r="42" spans="1:11" ht="18.75" customHeight="1" x14ac:dyDescent="0.3">
      <c r="A42" s="487">
        <v>17</v>
      </c>
      <c r="B42" s="344" t="s">
        <v>1219</v>
      </c>
      <c r="C42" s="340" t="s">
        <v>1220</v>
      </c>
      <c r="D42" s="488"/>
      <c r="E42" s="488">
        <v>1</v>
      </c>
      <c r="F42" s="488"/>
      <c r="G42" s="488"/>
      <c r="H42" s="488"/>
      <c r="I42" s="488"/>
      <c r="J42" s="488"/>
      <c r="K42" s="342">
        <f t="shared" si="1"/>
        <v>1</v>
      </c>
    </row>
    <row r="43" spans="1:11" ht="18" customHeight="1" x14ac:dyDescent="0.3">
      <c r="A43" s="339">
        <v>18</v>
      </c>
      <c r="B43" s="344" t="s">
        <v>1221</v>
      </c>
      <c r="C43" s="340" t="s">
        <v>1222</v>
      </c>
      <c r="D43" s="488"/>
      <c r="E43" s="488">
        <v>1</v>
      </c>
      <c r="F43" s="488"/>
      <c r="G43" s="488"/>
      <c r="H43" s="488"/>
      <c r="I43" s="488"/>
      <c r="J43" s="488"/>
      <c r="K43" s="342">
        <f t="shared" si="1"/>
        <v>1</v>
      </c>
    </row>
    <row r="44" spans="1:11" ht="33.75" customHeight="1" x14ac:dyDescent="0.3">
      <c r="A44" s="339">
        <v>19</v>
      </c>
      <c r="B44" s="344" t="s">
        <v>1223</v>
      </c>
      <c r="C44" s="340" t="s">
        <v>1224</v>
      </c>
      <c r="D44" s="488"/>
      <c r="E44" s="488"/>
      <c r="F44" s="488"/>
      <c r="G44" s="488">
        <v>1</v>
      </c>
      <c r="H44" s="488"/>
      <c r="I44" s="488"/>
      <c r="J44" s="488"/>
      <c r="K44" s="342">
        <f t="shared" si="1"/>
        <v>1</v>
      </c>
    </row>
    <row r="45" spans="1:11" ht="21" customHeight="1" x14ac:dyDescent="0.3">
      <c r="A45" s="487">
        <v>20</v>
      </c>
      <c r="B45" s="344" t="s">
        <v>1225</v>
      </c>
      <c r="C45" s="340" t="s">
        <v>1226</v>
      </c>
      <c r="D45" s="488"/>
      <c r="E45" s="488"/>
      <c r="F45" s="488"/>
      <c r="G45" s="488">
        <v>1</v>
      </c>
      <c r="H45" s="488"/>
      <c r="I45" s="488"/>
      <c r="J45" s="488"/>
      <c r="K45" s="342">
        <f t="shared" si="1"/>
        <v>1</v>
      </c>
    </row>
    <row r="46" spans="1:11" ht="21" customHeight="1" x14ac:dyDescent="0.3">
      <c r="A46" s="487">
        <v>21</v>
      </c>
      <c r="B46" s="340" t="s">
        <v>54</v>
      </c>
      <c r="C46" s="340" t="s">
        <v>1227</v>
      </c>
      <c r="D46" s="488"/>
      <c r="E46" s="488"/>
      <c r="F46" s="488"/>
      <c r="G46" s="488">
        <v>2</v>
      </c>
      <c r="H46" s="488"/>
      <c r="I46" s="488"/>
      <c r="J46" s="488"/>
      <c r="K46" s="342">
        <f t="shared" si="1"/>
        <v>2</v>
      </c>
    </row>
    <row r="47" spans="1:11" ht="21" customHeight="1" x14ac:dyDescent="0.25">
      <c r="A47" s="339"/>
      <c r="B47" s="486" t="s">
        <v>385</v>
      </c>
      <c r="C47" s="486"/>
      <c r="D47" s="342">
        <f t="shared" ref="D47:K47" si="3">SUM(D26:D46)</f>
        <v>3</v>
      </c>
      <c r="E47" s="342">
        <f t="shared" si="3"/>
        <v>8</v>
      </c>
      <c r="F47" s="342">
        <f t="shared" si="3"/>
        <v>9</v>
      </c>
      <c r="G47" s="342">
        <f t="shared" si="3"/>
        <v>7</v>
      </c>
      <c r="H47" s="342">
        <f t="shared" si="3"/>
        <v>0</v>
      </c>
      <c r="I47" s="342">
        <f t="shared" si="3"/>
        <v>0</v>
      </c>
      <c r="J47" s="342">
        <f t="shared" si="3"/>
        <v>0</v>
      </c>
      <c r="K47" s="342">
        <f t="shared" si="3"/>
        <v>27</v>
      </c>
    </row>
    <row r="48" spans="1:11" ht="21" customHeight="1" x14ac:dyDescent="0.25">
      <c r="A48" s="339"/>
      <c r="B48" s="486"/>
      <c r="C48" s="486"/>
      <c r="D48" s="342"/>
      <c r="E48" s="342"/>
      <c r="F48" s="342"/>
      <c r="G48" s="342"/>
      <c r="H48" s="342"/>
      <c r="I48" s="342"/>
      <c r="J48" s="342"/>
      <c r="K48" s="342"/>
    </row>
    <row r="49" spans="1:11" ht="21" customHeight="1" x14ac:dyDescent="0.25">
      <c r="A49" s="598" t="s">
        <v>1228</v>
      </c>
      <c r="B49" s="598"/>
      <c r="C49" s="598"/>
      <c r="D49" s="598"/>
      <c r="E49" s="598"/>
      <c r="F49" s="598"/>
      <c r="G49" s="598"/>
      <c r="H49" s="598"/>
      <c r="I49" s="598"/>
      <c r="J49" s="598"/>
      <c r="K49" s="598"/>
    </row>
    <row r="50" spans="1:11" ht="27" customHeight="1" x14ac:dyDescent="0.25">
      <c r="A50" s="484">
        <v>1</v>
      </c>
      <c r="B50" s="344" t="s">
        <v>1229</v>
      </c>
      <c r="C50" s="344" t="s">
        <v>1230</v>
      </c>
      <c r="D50" s="339"/>
      <c r="E50" s="339"/>
      <c r="F50" s="339">
        <v>1</v>
      </c>
      <c r="G50" s="339"/>
      <c r="H50" s="339"/>
      <c r="I50" s="339"/>
      <c r="J50" s="339"/>
      <c r="K50" s="342">
        <f t="shared" ref="K50:K80" si="4">SUM(D50:J50)</f>
        <v>1</v>
      </c>
    </row>
    <row r="51" spans="1:11" ht="21" customHeight="1" x14ac:dyDescent="0.25">
      <c r="A51" s="484">
        <v>2</v>
      </c>
      <c r="B51" s="344" t="s">
        <v>1231</v>
      </c>
      <c r="C51" s="344" t="s">
        <v>1232</v>
      </c>
      <c r="D51" s="339"/>
      <c r="E51" s="339"/>
      <c r="F51" s="339">
        <v>1</v>
      </c>
      <c r="G51" s="339"/>
      <c r="H51" s="339"/>
      <c r="I51" s="339"/>
      <c r="J51" s="339"/>
      <c r="K51" s="342">
        <f t="shared" si="4"/>
        <v>1</v>
      </c>
    </row>
    <row r="52" spans="1:11" ht="21" customHeight="1" x14ac:dyDescent="0.25">
      <c r="A52" s="484">
        <v>3</v>
      </c>
      <c r="B52" s="344" t="s">
        <v>1034</v>
      </c>
      <c r="C52" s="344" t="s">
        <v>1035</v>
      </c>
      <c r="D52" s="339"/>
      <c r="E52" s="339"/>
      <c r="F52" s="339">
        <v>2</v>
      </c>
      <c r="G52" s="339"/>
      <c r="H52" s="339"/>
      <c r="I52" s="339"/>
      <c r="J52" s="339"/>
      <c r="K52" s="342">
        <f t="shared" si="4"/>
        <v>2</v>
      </c>
    </row>
    <row r="53" spans="1:11" ht="35.25" customHeight="1" x14ac:dyDescent="0.25">
      <c r="A53" s="339">
        <v>4</v>
      </c>
      <c r="B53" s="344" t="s">
        <v>1233</v>
      </c>
      <c r="C53" s="344" t="s">
        <v>1234</v>
      </c>
      <c r="D53" s="339"/>
      <c r="E53" s="339"/>
      <c r="F53" s="339">
        <v>1</v>
      </c>
      <c r="G53" s="339"/>
      <c r="H53" s="339"/>
      <c r="I53" s="339"/>
      <c r="J53" s="339"/>
      <c r="K53" s="342">
        <f t="shared" si="4"/>
        <v>1</v>
      </c>
    </row>
    <row r="54" spans="1:11" ht="35.25" customHeight="1" x14ac:dyDescent="0.25">
      <c r="A54" s="339">
        <v>5</v>
      </c>
      <c r="B54" s="344" t="s">
        <v>1235</v>
      </c>
      <c r="C54" s="344" t="s">
        <v>1236</v>
      </c>
      <c r="D54" s="339"/>
      <c r="E54" s="339"/>
      <c r="F54" s="339">
        <v>1</v>
      </c>
      <c r="G54" s="339"/>
      <c r="H54" s="339"/>
      <c r="I54" s="339"/>
      <c r="J54" s="339"/>
      <c r="K54" s="342">
        <f t="shared" si="4"/>
        <v>1</v>
      </c>
    </row>
    <row r="55" spans="1:11" ht="21.75" customHeight="1" x14ac:dyDescent="0.25">
      <c r="A55" s="339">
        <v>6</v>
      </c>
      <c r="B55" s="344" t="s">
        <v>1237</v>
      </c>
      <c r="C55" s="344" t="s">
        <v>1238</v>
      </c>
      <c r="D55" s="339"/>
      <c r="E55" s="339"/>
      <c r="F55" s="339">
        <v>1</v>
      </c>
      <c r="G55" s="339"/>
      <c r="H55" s="339"/>
      <c r="I55" s="339"/>
      <c r="J55" s="339"/>
      <c r="K55" s="342">
        <f t="shared" si="4"/>
        <v>1</v>
      </c>
    </row>
    <row r="56" spans="1:11" ht="18" customHeight="1" x14ac:dyDescent="0.25">
      <c r="A56" s="484">
        <v>7</v>
      </c>
      <c r="B56" s="344" t="s">
        <v>1239</v>
      </c>
      <c r="C56" s="344" t="s">
        <v>1240</v>
      </c>
      <c r="D56" s="339"/>
      <c r="E56" s="339"/>
      <c r="F56" s="339">
        <v>1</v>
      </c>
      <c r="G56" s="339"/>
      <c r="H56" s="339"/>
      <c r="I56" s="339"/>
      <c r="J56" s="339"/>
      <c r="K56" s="342">
        <f t="shared" si="4"/>
        <v>1</v>
      </c>
    </row>
    <row r="57" spans="1:11" ht="18" customHeight="1" x14ac:dyDescent="0.25">
      <c r="A57" s="484">
        <v>8</v>
      </c>
      <c r="B57" s="344" t="s">
        <v>1241</v>
      </c>
      <c r="C57" s="344" t="s">
        <v>1242</v>
      </c>
      <c r="D57" s="339"/>
      <c r="E57" s="339"/>
      <c r="F57" s="339">
        <v>1</v>
      </c>
      <c r="G57" s="339"/>
      <c r="H57" s="339"/>
      <c r="I57" s="339"/>
      <c r="J57" s="339"/>
      <c r="K57" s="342">
        <f t="shared" si="4"/>
        <v>1</v>
      </c>
    </row>
    <row r="58" spans="1:11" ht="27.75" customHeight="1" x14ac:dyDescent="0.25">
      <c r="A58" s="484">
        <v>9</v>
      </c>
      <c r="B58" s="344" t="s">
        <v>1015</v>
      </c>
      <c r="C58" s="344" t="s">
        <v>1014</v>
      </c>
      <c r="D58" s="339"/>
      <c r="E58" s="339"/>
      <c r="F58" s="339">
        <v>1</v>
      </c>
      <c r="G58" s="339"/>
      <c r="H58" s="339"/>
      <c r="I58" s="339"/>
      <c r="J58" s="339"/>
      <c r="K58" s="342">
        <f t="shared" si="4"/>
        <v>1</v>
      </c>
    </row>
    <row r="59" spans="1:11" ht="33" customHeight="1" x14ac:dyDescent="0.25">
      <c r="A59" s="484">
        <v>10</v>
      </c>
      <c r="B59" s="344" t="s">
        <v>1243</v>
      </c>
      <c r="C59" s="344" t="s">
        <v>1244</v>
      </c>
      <c r="D59" s="339"/>
      <c r="E59" s="339"/>
      <c r="F59" s="339">
        <v>1</v>
      </c>
      <c r="G59" s="339"/>
      <c r="H59" s="339"/>
      <c r="I59" s="339"/>
      <c r="J59" s="339"/>
      <c r="K59" s="342">
        <f t="shared" si="4"/>
        <v>1</v>
      </c>
    </row>
    <row r="60" spans="1:11" ht="21" customHeight="1" x14ac:dyDescent="0.25">
      <c r="A60" s="484">
        <v>11</v>
      </c>
      <c r="B60" s="344" t="s">
        <v>1245</v>
      </c>
      <c r="C60" s="344" t="s">
        <v>1246</v>
      </c>
      <c r="D60" s="339"/>
      <c r="E60" s="339"/>
      <c r="F60" s="339"/>
      <c r="G60" s="339"/>
      <c r="H60" s="339"/>
      <c r="I60" s="339"/>
      <c r="J60" s="339">
        <v>1</v>
      </c>
      <c r="K60" s="342">
        <f t="shared" si="4"/>
        <v>1</v>
      </c>
    </row>
    <row r="61" spans="1:11" ht="21" customHeight="1" x14ac:dyDescent="0.25">
      <c r="A61" s="339"/>
      <c r="B61" s="486" t="s">
        <v>385</v>
      </c>
      <c r="C61" s="486"/>
      <c r="D61" s="342">
        <f t="shared" ref="D61:J61" si="5">SUM(D50:D60)</f>
        <v>0</v>
      </c>
      <c r="E61" s="342">
        <f t="shared" si="5"/>
        <v>0</v>
      </c>
      <c r="F61" s="342">
        <f t="shared" si="5"/>
        <v>11</v>
      </c>
      <c r="G61" s="342">
        <f t="shared" si="5"/>
        <v>0</v>
      </c>
      <c r="H61" s="342">
        <f t="shared" si="5"/>
        <v>0</v>
      </c>
      <c r="I61" s="342">
        <f t="shared" si="5"/>
        <v>0</v>
      </c>
      <c r="J61" s="342">
        <f t="shared" si="5"/>
        <v>1</v>
      </c>
      <c r="K61" s="342">
        <f t="shared" si="4"/>
        <v>12</v>
      </c>
    </row>
    <row r="62" spans="1:11" ht="24" customHeight="1" x14ac:dyDescent="0.25">
      <c r="A62" s="598" t="s">
        <v>1247</v>
      </c>
      <c r="B62" s="598"/>
      <c r="C62" s="598"/>
      <c r="D62" s="598"/>
      <c r="E62" s="598"/>
      <c r="F62" s="598"/>
      <c r="G62" s="598"/>
      <c r="H62" s="598"/>
      <c r="I62" s="598"/>
      <c r="J62" s="598"/>
      <c r="K62" s="598"/>
    </row>
    <row r="63" spans="1:11" ht="18.75" customHeight="1" x14ac:dyDescent="0.25">
      <c r="A63" s="339">
        <v>1</v>
      </c>
      <c r="B63" s="340" t="s">
        <v>641</v>
      </c>
      <c r="C63" s="340" t="s">
        <v>1248</v>
      </c>
      <c r="D63" s="339"/>
      <c r="E63" s="339"/>
      <c r="F63" s="339">
        <v>1</v>
      </c>
      <c r="G63" s="339"/>
      <c r="H63" s="339"/>
      <c r="I63" s="339"/>
      <c r="J63" s="339"/>
      <c r="K63" s="342">
        <f t="shared" si="4"/>
        <v>1</v>
      </c>
    </row>
    <row r="64" spans="1:11" ht="18.75" customHeight="1" x14ac:dyDescent="0.25">
      <c r="A64" s="339">
        <v>2</v>
      </c>
      <c r="B64" s="340" t="s">
        <v>1249</v>
      </c>
      <c r="C64" s="340" t="s">
        <v>1250</v>
      </c>
      <c r="D64" s="339"/>
      <c r="E64" s="339"/>
      <c r="F64" s="339">
        <v>1</v>
      </c>
      <c r="G64" s="339"/>
      <c r="H64" s="339"/>
      <c r="I64" s="339"/>
      <c r="J64" s="339"/>
      <c r="K64" s="342">
        <f t="shared" si="4"/>
        <v>1</v>
      </c>
    </row>
    <row r="65" spans="1:11" ht="18.75" customHeight="1" x14ac:dyDescent="0.25">
      <c r="A65" s="339">
        <v>3</v>
      </c>
      <c r="B65" s="340" t="s">
        <v>1251</v>
      </c>
      <c r="C65" s="340" t="s">
        <v>1252</v>
      </c>
      <c r="D65" s="339"/>
      <c r="E65" s="339"/>
      <c r="F65" s="339">
        <v>1</v>
      </c>
      <c r="G65" s="339"/>
      <c r="H65" s="339"/>
      <c r="I65" s="339"/>
      <c r="J65" s="339"/>
      <c r="K65" s="342">
        <f t="shared" si="4"/>
        <v>1</v>
      </c>
    </row>
    <row r="66" spans="1:11" ht="18.75" customHeight="1" x14ac:dyDescent="0.25">
      <c r="A66" s="339">
        <v>4</v>
      </c>
      <c r="B66" s="340" t="s">
        <v>1253</v>
      </c>
      <c r="C66" s="340" t="s">
        <v>1254</v>
      </c>
      <c r="D66" s="339"/>
      <c r="E66" s="339"/>
      <c r="F66" s="339">
        <v>1</v>
      </c>
      <c r="G66" s="339"/>
      <c r="H66" s="339"/>
      <c r="I66" s="339"/>
      <c r="J66" s="339"/>
      <c r="K66" s="342">
        <f t="shared" si="4"/>
        <v>1</v>
      </c>
    </row>
    <row r="67" spans="1:11" ht="18.75" customHeight="1" x14ac:dyDescent="0.25">
      <c r="A67" s="339">
        <v>5</v>
      </c>
      <c r="B67" s="340" t="s">
        <v>793</v>
      </c>
      <c r="C67" s="340" t="s">
        <v>1255</v>
      </c>
      <c r="D67" s="339"/>
      <c r="E67" s="339"/>
      <c r="F67" s="339"/>
      <c r="G67" s="339">
        <v>1</v>
      </c>
      <c r="H67" s="339"/>
      <c r="I67" s="339"/>
      <c r="J67" s="339"/>
      <c r="K67" s="342">
        <f t="shared" si="4"/>
        <v>1</v>
      </c>
    </row>
    <row r="68" spans="1:11" ht="18.75" customHeight="1" x14ac:dyDescent="0.25">
      <c r="A68" s="339">
        <v>6</v>
      </c>
      <c r="B68" s="340" t="s">
        <v>1256</v>
      </c>
      <c r="C68" s="340" t="s">
        <v>1257</v>
      </c>
      <c r="D68" s="339"/>
      <c r="E68" s="339"/>
      <c r="F68" s="339"/>
      <c r="G68" s="339">
        <v>1</v>
      </c>
      <c r="H68" s="339"/>
      <c r="I68" s="339"/>
      <c r="J68" s="339"/>
      <c r="K68" s="342">
        <f t="shared" si="4"/>
        <v>1</v>
      </c>
    </row>
    <row r="69" spans="1:11" ht="18.75" customHeight="1" x14ac:dyDescent="0.25">
      <c r="A69" s="339">
        <v>7</v>
      </c>
      <c r="B69" s="340" t="s">
        <v>1258</v>
      </c>
      <c r="C69" s="340" t="s">
        <v>1259</v>
      </c>
      <c r="D69" s="339"/>
      <c r="E69" s="339"/>
      <c r="F69" s="339"/>
      <c r="G69" s="339">
        <v>1</v>
      </c>
      <c r="H69" s="339"/>
      <c r="I69" s="339"/>
      <c r="J69" s="339"/>
      <c r="K69" s="342">
        <f t="shared" si="4"/>
        <v>1</v>
      </c>
    </row>
    <row r="70" spans="1:11" ht="18.75" customHeight="1" x14ac:dyDescent="0.25">
      <c r="A70" s="339">
        <v>8</v>
      </c>
      <c r="B70" s="344" t="s">
        <v>497</v>
      </c>
      <c r="C70" s="344" t="s">
        <v>499</v>
      </c>
      <c r="D70" s="339"/>
      <c r="E70" s="339"/>
      <c r="F70" s="339"/>
      <c r="G70" s="339">
        <v>1</v>
      </c>
      <c r="H70" s="339"/>
      <c r="I70" s="339"/>
      <c r="J70" s="339"/>
      <c r="K70" s="342">
        <f t="shared" si="4"/>
        <v>1</v>
      </c>
    </row>
    <row r="71" spans="1:11" ht="20.25" customHeight="1" x14ac:dyDescent="0.3">
      <c r="A71" s="487">
        <v>9</v>
      </c>
      <c r="B71" s="340" t="s">
        <v>1260</v>
      </c>
      <c r="C71" s="340" t="s">
        <v>1261</v>
      </c>
      <c r="D71" s="339"/>
      <c r="E71" s="339"/>
      <c r="F71" s="339"/>
      <c r="G71" s="339">
        <v>1</v>
      </c>
      <c r="H71" s="339"/>
      <c r="I71" s="339"/>
      <c r="J71" s="339"/>
      <c r="K71" s="342">
        <f t="shared" si="4"/>
        <v>1</v>
      </c>
    </row>
    <row r="72" spans="1:11" ht="20.25" customHeight="1" x14ac:dyDescent="0.3">
      <c r="A72" s="487">
        <v>10</v>
      </c>
      <c r="B72" s="340" t="s">
        <v>1262</v>
      </c>
      <c r="C72" s="340" t="s">
        <v>1263</v>
      </c>
      <c r="D72" s="339"/>
      <c r="E72" s="339"/>
      <c r="F72" s="339"/>
      <c r="G72" s="339">
        <v>1</v>
      </c>
      <c r="H72" s="339"/>
      <c r="I72" s="339"/>
      <c r="J72" s="339"/>
      <c r="K72" s="342">
        <f t="shared" si="4"/>
        <v>1</v>
      </c>
    </row>
    <row r="73" spans="1:11" ht="20.25" customHeight="1" x14ac:dyDescent="0.3">
      <c r="A73" s="487">
        <v>11</v>
      </c>
      <c r="B73" s="344" t="s">
        <v>411</v>
      </c>
      <c r="C73" s="344" t="s">
        <v>412</v>
      </c>
      <c r="D73" s="339"/>
      <c r="E73" s="339"/>
      <c r="F73" s="339">
        <v>1</v>
      </c>
      <c r="G73" s="339"/>
      <c r="H73" s="339"/>
      <c r="I73" s="339"/>
      <c r="J73" s="339"/>
      <c r="K73" s="342">
        <f t="shared" si="4"/>
        <v>1</v>
      </c>
    </row>
    <row r="74" spans="1:11" ht="17.25" customHeight="1" x14ac:dyDescent="0.3">
      <c r="A74" s="487">
        <v>12</v>
      </c>
      <c r="B74" s="340" t="s">
        <v>1264</v>
      </c>
      <c r="C74" s="340" t="s">
        <v>1265</v>
      </c>
      <c r="D74" s="339"/>
      <c r="E74" s="339"/>
      <c r="F74" s="339"/>
      <c r="G74" s="339">
        <v>1</v>
      </c>
      <c r="H74" s="339"/>
      <c r="I74" s="339"/>
      <c r="J74" s="339"/>
      <c r="K74" s="342">
        <f t="shared" si="4"/>
        <v>1</v>
      </c>
    </row>
    <row r="75" spans="1:11" ht="18" customHeight="1" x14ac:dyDescent="0.3">
      <c r="A75" s="487">
        <v>13</v>
      </c>
      <c r="B75" s="340" t="s">
        <v>381</v>
      </c>
      <c r="C75" s="340" t="s">
        <v>382</v>
      </c>
      <c r="D75" s="339"/>
      <c r="E75" s="339"/>
      <c r="F75" s="339"/>
      <c r="G75" s="339"/>
      <c r="H75" s="339"/>
      <c r="I75" s="339"/>
      <c r="J75" s="339">
        <v>1</v>
      </c>
      <c r="K75" s="342">
        <f t="shared" si="4"/>
        <v>1</v>
      </c>
    </row>
    <row r="76" spans="1:11" ht="25.5" customHeight="1" x14ac:dyDescent="0.3">
      <c r="A76" s="487">
        <v>14</v>
      </c>
      <c r="B76" s="340" t="s">
        <v>509</v>
      </c>
      <c r="C76" s="340" t="s">
        <v>510</v>
      </c>
      <c r="D76" s="339"/>
      <c r="E76" s="339"/>
      <c r="F76" s="339"/>
      <c r="G76" s="339"/>
      <c r="H76" s="339"/>
      <c r="I76" s="339"/>
      <c r="J76" s="339">
        <v>1</v>
      </c>
      <c r="K76" s="342">
        <f t="shared" si="4"/>
        <v>1</v>
      </c>
    </row>
    <row r="77" spans="1:11" ht="28.5" customHeight="1" x14ac:dyDescent="0.3">
      <c r="A77" s="487">
        <v>15</v>
      </c>
      <c r="B77" s="344" t="s">
        <v>1015</v>
      </c>
      <c r="C77" s="344" t="s">
        <v>1014</v>
      </c>
      <c r="D77" s="339"/>
      <c r="E77" s="339"/>
      <c r="F77" s="339"/>
      <c r="G77" s="339">
        <v>1</v>
      </c>
      <c r="H77" s="339"/>
      <c r="I77" s="339"/>
      <c r="J77" s="339"/>
      <c r="K77" s="342">
        <f t="shared" si="4"/>
        <v>1</v>
      </c>
    </row>
    <row r="78" spans="1:11" ht="19.5" customHeight="1" x14ac:dyDescent="0.3">
      <c r="A78" s="487">
        <v>16</v>
      </c>
      <c r="B78" s="340" t="s">
        <v>1266</v>
      </c>
      <c r="C78" s="340" t="s">
        <v>1267</v>
      </c>
      <c r="D78" s="339"/>
      <c r="E78" s="339">
        <v>1</v>
      </c>
      <c r="F78" s="339"/>
      <c r="G78" s="339"/>
      <c r="H78" s="339"/>
      <c r="I78" s="339"/>
      <c r="J78" s="339"/>
      <c r="K78" s="342">
        <f t="shared" si="4"/>
        <v>1</v>
      </c>
    </row>
    <row r="79" spans="1:11" ht="19.5" customHeight="1" x14ac:dyDescent="0.3">
      <c r="A79" s="487">
        <v>17</v>
      </c>
      <c r="B79" s="340" t="s">
        <v>1268</v>
      </c>
      <c r="C79" s="340" t="s">
        <v>1269</v>
      </c>
      <c r="D79" s="339"/>
      <c r="E79" s="339">
        <v>1</v>
      </c>
      <c r="F79" s="339"/>
      <c r="G79" s="339"/>
      <c r="H79" s="339"/>
      <c r="I79" s="339"/>
      <c r="J79" s="339"/>
      <c r="K79" s="342">
        <f t="shared" si="4"/>
        <v>1</v>
      </c>
    </row>
    <row r="80" spans="1:11" ht="19.5" customHeight="1" x14ac:dyDescent="0.3">
      <c r="A80" s="487">
        <v>18</v>
      </c>
      <c r="B80" s="340" t="s">
        <v>1270</v>
      </c>
      <c r="C80" s="340" t="s">
        <v>1271</v>
      </c>
      <c r="D80" s="339"/>
      <c r="E80" s="339">
        <v>1</v>
      </c>
      <c r="F80" s="339"/>
      <c r="G80" s="339"/>
      <c r="H80" s="339"/>
      <c r="I80" s="339"/>
      <c r="J80" s="339"/>
      <c r="K80" s="342">
        <f t="shared" si="4"/>
        <v>1</v>
      </c>
    </row>
    <row r="81" spans="1:11" ht="21" customHeight="1" x14ac:dyDescent="0.25">
      <c r="A81" s="339"/>
      <c r="B81" s="486" t="s">
        <v>385</v>
      </c>
      <c r="C81" s="486"/>
      <c r="D81" s="342">
        <f t="shared" ref="D81:K81" si="6">SUM(D63:D80)</f>
        <v>0</v>
      </c>
      <c r="E81" s="342">
        <f t="shared" si="6"/>
        <v>3</v>
      </c>
      <c r="F81" s="342">
        <f t="shared" si="6"/>
        <v>5</v>
      </c>
      <c r="G81" s="342">
        <f t="shared" si="6"/>
        <v>8</v>
      </c>
      <c r="H81" s="342">
        <f t="shared" si="6"/>
        <v>0</v>
      </c>
      <c r="I81" s="342">
        <f t="shared" si="6"/>
        <v>0</v>
      </c>
      <c r="J81" s="342">
        <f t="shared" si="6"/>
        <v>2</v>
      </c>
      <c r="K81" s="342">
        <f t="shared" si="6"/>
        <v>18</v>
      </c>
    </row>
    <row r="82" spans="1:11" ht="23.25" customHeight="1" x14ac:dyDescent="0.25">
      <c r="A82" s="598" t="s">
        <v>1272</v>
      </c>
      <c r="B82" s="598"/>
      <c r="C82" s="598"/>
      <c r="D82" s="598"/>
      <c r="E82" s="598"/>
      <c r="F82" s="598"/>
      <c r="G82" s="598"/>
      <c r="H82" s="598"/>
      <c r="I82" s="598"/>
      <c r="J82" s="598"/>
      <c r="K82" s="598"/>
    </row>
    <row r="83" spans="1:11" ht="21" customHeight="1" x14ac:dyDescent="0.25">
      <c r="A83" s="339">
        <v>1</v>
      </c>
      <c r="B83" s="344" t="s">
        <v>146</v>
      </c>
      <c r="C83" s="344" t="s">
        <v>1273</v>
      </c>
      <c r="D83" s="344"/>
      <c r="E83" s="344"/>
      <c r="F83" s="339">
        <v>6</v>
      </c>
      <c r="G83" s="344"/>
      <c r="H83" s="344"/>
      <c r="I83" s="344"/>
      <c r="J83" s="344"/>
      <c r="K83" s="342">
        <f>SUM(D83:J83)</f>
        <v>6</v>
      </c>
    </row>
    <row r="84" spans="1:11" ht="28.5" customHeight="1" x14ac:dyDescent="0.25">
      <c r="A84" s="339"/>
      <c r="B84" s="486" t="s">
        <v>385</v>
      </c>
      <c r="C84" s="486"/>
      <c r="D84" s="342">
        <f t="shared" ref="D84:K84" si="7">SUM(D83:D83)</f>
        <v>0</v>
      </c>
      <c r="E84" s="342">
        <f t="shared" si="7"/>
        <v>0</v>
      </c>
      <c r="F84" s="342">
        <f t="shared" si="7"/>
        <v>6</v>
      </c>
      <c r="G84" s="342">
        <f t="shared" si="7"/>
        <v>0</v>
      </c>
      <c r="H84" s="342">
        <f t="shared" si="7"/>
        <v>0</v>
      </c>
      <c r="I84" s="342">
        <f t="shared" si="7"/>
        <v>0</v>
      </c>
      <c r="J84" s="342">
        <f t="shared" si="7"/>
        <v>0</v>
      </c>
      <c r="K84" s="342">
        <f t="shared" si="7"/>
        <v>6</v>
      </c>
    </row>
    <row r="85" spans="1:11" ht="28.5" customHeight="1" x14ac:dyDescent="0.25">
      <c r="A85" s="598" t="s">
        <v>1274</v>
      </c>
      <c r="B85" s="598"/>
      <c r="C85" s="598"/>
      <c r="D85" s="598"/>
      <c r="E85" s="598"/>
      <c r="F85" s="598"/>
      <c r="G85" s="598"/>
      <c r="H85" s="598"/>
      <c r="I85" s="598"/>
      <c r="J85" s="598"/>
      <c r="K85" s="598"/>
    </row>
    <row r="86" spans="1:11" ht="17.25" customHeight="1" x14ac:dyDescent="0.3">
      <c r="A86" s="339">
        <v>1</v>
      </c>
      <c r="B86" s="344" t="s">
        <v>1275</v>
      </c>
      <c r="C86" s="344" t="s">
        <v>1276</v>
      </c>
      <c r="D86" s="352"/>
      <c r="E86" s="352"/>
      <c r="F86" s="352">
        <v>1</v>
      </c>
      <c r="G86" s="352"/>
      <c r="H86" s="352"/>
      <c r="I86" s="352"/>
      <c r="J86" s="352"/>
      <c r="K86" s="342">
        <f t="shared" ref="K86:K100" si="8">SUM(D86:J86)</f>
        <v>1</v>
      </c>
    </row>
    <row r="87" spans="1:11" ht="17.25" customHeight="1" x14ac:dyDescent="0.3">
      <c r="A87" s="339">
        <v>2</v>
      </c>
      <c r="B87" s="344" t="s">
        <v>607</v>
      </c>
      <c r="C87" s="344" t="s">
        <v>1277</v>
      </c>
      <c r="D87" s="352"/>
      <c r="E87" s="352"/>
      <c r="F87" s="352">
        <v>1</v>
      </c>
      <c r="G87" s="352"/>
      <c r="H87" s="352"/>
      <c r="I87" s="352"/>
      <c r="J87" s="352"/>
      <c r="K87" s="342">
        <f t="shared" si="8"/>
        <v>1</v>
      </c>
    </row>
    <row r="88" spans="1:11" ht="17.25" customHeight="1" x14ac:dyDescent="0.3">
      <c r="A88" s="339">
        <v>3</v>
      </c>
      <c r="B88" s="344" t="s">
        <v>1278</v>
      </c>
      <c r="C88" s="344" t="s">
        <v>1279</v>
      </c>
      <c r="D88" s="352"/>
      <c r="E88" s="352"/>
      <c r="F88" s="352">
        <v>1</v>
      </c>
      <c r="G88" s="352"/>
      <c r="H88" s="352"/>
      <c r="I88" s="352"/>
      <c r="J88" s="352"/>
      <c r="K88" s="342">
        <f t="shared" si="8"/>
        <v>1</v>
      </c>
    </row>
    <row r="89" spans="1:11" ht="17.25" customHeight="1" x14ac:dyDescent="0.3">
      <c r="A89" s="339">
        <v>4</v>
      </c>
      <c r="B89" s="344" t="s">
        <v>1280</v>
      </c>
      <c r="C89" s="344" t="s">
        <v>1281</v>
      </c>
      <c r="D89" s="352"/>
      <c r="E89" s="352"/>
      <c r="F89" s="352">
        <v>1</v>
      </c>
      <c r="G89" s="352"/>
      <c r="H89" s="352"/>
      <c r="I89" s="352"/>
      <c r="J89" s="352"/>
      <c r="K89" s="342">
        <f t="shared" si="8"/>
        <v>1</v>
      </c>
    </row>
    <row r="90" spans="1:11" ht="17.25" customHeight="1" x14ac:dyDescent="0.3">
      <c r="A90" s="339">
        <v>5</v>
      </c>
      <c r="B90" s="344" t="s">
        <v>1282</v>
      </c>
      <c r="C90" s="344" t="s">
        <v>1283</v>
      </c>
      <c r="D90" s="352"/>
      <c r="E90" s="352"/>
      <c r="F90" s="352">
        <v>1</v>
      </c>
      <c r="G90" s="352"/>
      <c r="H90" s="352"/>
      <c r="I90" s="352"/>
      <c r="J90" s="352"/>
      <c r="K90" s="342">
        <f t="shared" si="8"/>
        <v>1</v>
      </c>
    </row>
    <row r="91" spans="1:11" ht="17.25" customHeight="1" x14ac:dyDescent="0.3">
      <c r="A91" s="339">
        <v>6</v>
      </c>
      <c r="B91" s="344" t="s">
        <v>1284</v>
      </c>
      <c r="C91" s="344" t="s">
        <v>1285</v>
      </c>
      <c r="D91" s="352"/>
      <c r="E91" s="352"/>
      <c r="F91" s="352">
        <v>1</v>
      </c>
      <c r="G91" s="352"/>
      <c r="H91" s="352"/>
      <c r="I91" s="352"/>
      <c r="J91" s="352"/>
      <c r="K91" s="342">
        <f t="shared" si="8"/>
        <v>1</v>
      </c>
    </row>
    <row r="92" spans="1:11" ht="17.25" customHeight="1" x14ac:dyDescent="0.3">
      <c r="A92" s="339">
        <v>7</v>
      </c>
      <c r="B92" s="344" t="s">
        <v>1286</v>
      </c>
      <c r="C92" s="344" t="s">
        <v>1287</v>
      </c>
      <c r="D92" s="352"/>
      <c r="E92" s="352"/>
      <c r="F92" s="352">
        <v>1</v>
      </c>
      <c r="G92" s="352"/>
      <c r="H92" s="352"/>
      <c r="I92" s="352"/>
      <c r="J92" s="352"/>
      <c r="K92" s="342">
        <f t="shared" si="8"/>
        <v>1</v>
      </c>
    </row>
    <row r="93" spans="1:11" ht="17.25" customHeight="1" x14ac:dyDescent="0.3">
      <c r="A93" s="339">
        <v>8</v>
      </c>
      <c r="B93" s="344" t="s">
        <v>1288</v>
      </c>
      <c r="C93" s="344" t="s">
        <v>1289</v>
      </c>
      <c r="D93" s="352"/>
      <c r="E93" s="352"/>
      <c r="F93" s="352"/>
      <c r="G93" s="352">
        <v>1</v>
      </c>
      <c r="H93" s="352"/>
      <c r="I93" s="352"/>
      <c r="J93" s="352"/>
      <c r="K93" s="342">
        <f t="shared" si="8"/>
        <v>1</v>
      </c>
    </row>
    <row r="94" spans="1:11" ht="17.25" customHeight="1" x14ac:dyDescent="0.3">
      <c r="A94" s="339">
        <v>9</v>
      </c>
      <c r="B94" s="344" t="s">
        <v>1290</v>
      </c>
      <c r="C94" s="344" t="s">
        <v>1291</v>
      </c>
      <c r="D94" s="352"/>
      <c r="E94" s="352"/>
      <c r="F94" s="352"/>
      <c r="G94" s="352">
        <v>1</v>
      </c>
      <c r="H94" s="352"/>
      <c r="I94" s="352"/>
      <c r="J94" s="352"/>
      <c r="K94" s="342">
        <f t="shared" si="8"/>
        <v>1</v>
      </c>
    </row>
    <row r="95" spans="1:11" ht="17.25" customHeight="1" x14ac:dyDescent="0.3">
      <c r="A95" s="339">
        <v>10</v>
      </c>
      <c r="B95" s="344" t="s">
        <v>1292</v>
      </c>
      <c r="C95" s="344" t="s">
        <v>1293</v>
      </c>
      <c r="D95" s="352"/>
      <c r="E95" s="352"/>
      <c r="F95" s="352"/>
      <c r="G95" s="352">
        <v>1</v>
      </c>
      <c r="H95" s="352"/>
      <c r="I95" s="352"/>
      <c r="J95" s="352"/>
      <c r="K95" s="342">
        <f t="shared" si="8"/>
        <v>1</v>
      </c>
    </row>
    <row r="96" spans="1:11" ht="17.25" customHeight="1" x14ac:dyDescent="0.3">
      <c r="A96" s="339">
        <v>11</v>
      </c>
      <c r="B96" s="344" t="s">
        <v>1294</v>
      </c>
      <c r="C96" s="344" t="s">
        <v>1295</v>
      </c>
      <c r="D96" s="352"/>
      <c r="E96" s="352"/>
      <c r="F96" s="352"/>
      <c r="G96" s="352">
        <v>1</v>
      </c>
      <c r="H96" s="352"/>
      <c r="I96" s="352"/>
      <c r="J96" s="352"/>
      <c r="K96" s="342">
        <f t="shared" si="8"/>
        <v>1</v>
      </c>
    </row>
    <row r="97" spans="1:11" ht="17.25" customHeight="1" x14ac:dyDescent="0.3">
      <c r="A97" s="339">
        <v>12</v>
      </c>
      <c r="B97" s="344" t="s">
        <v>1296</v>
      </c>
      <c r="C97" s="344" t="s">
        <v>1297</v>
      </c>
      <c r="D97" s="352"/>
      <c r="E97" s="352"/>
      <c r="F97" s="352"/>
      <c r="G97" s="352">
        <v>1</v>
      </c>
      <c r="H97" s="352"/>
      <c r="I97" s="352"/>
      <c r="J97" s="352"/>
      <c r="K97" s="342">
        <f t="shared" si="8"/>
        <v>1</v>
      </c>
    </row>
    <row r="98" spans="1:11" ht="17.25" customHeight="1" x14ac:dyDescent="0.3">
      <c r="A98" s="339">
        <v>13</v>
      </c>
      <c r="B98" s="344" t="s">
        <v>607</v>
      </c>
      <c r="C98" s="344" t="s">
        <v>1298</v>
      </c>
      <c r="D98" s="352"/>
      <c r="E98" s="352"/>
      <c r="F98" s="352"/>
      <c r="G98" s="352">
        <v>1</v>
      </c>
      <c r="H98" s="352"/>
      <c r="I98" s="352"/>
      <c r="J98" s="352"/>
      <c r="K98" s="342">
        <f t="shared" si="8"/>
        <v>1</v>
      </c>
    </row>
    <row r="99" spans="1:11" ht="18.75" customHeight="1" x14ac:dyDescent="0.3">
      <c r="A99" s="339">
        <v>14</v>
      </c>
      <c r="B99" s="344" t="s">
        <v>1299</v>
      </c>
      <c r="C99" s="344" t="s">
        <v>1300</v>
      </c>
      <c r="D99" s="352"/>
      <c r="E99" s="352"/>
      <c r="F99" s="352"/>
      <c r="G99" s="352">
        <v>1</v>
      </c>
      <c r="H99" s="352"/>
      <c r="I99" s="352"/>
      <c r="J99" s="352"/>
      <c r="K99" s="342">
        <f t="shared" si="8"/>
        <v>1</v>
      </c>
    </row>
    <row r="100" spans="1:11" ht="14.25" customHeight="1" x14ac:dyDescent="0.3">
      <c r="A100" s="339">
        <v>15</v>
      </c>
      <c r="B100" s="344" t="s">
        <v>833</v>
      </c>
      <c r="C100" s="344" t="s">
        <v>1301</v>
      </c>
      <c r="D100" s="352"/>
      <c r="E100" s="352"/>
      <c r="F100" s="352"/>
      <c r="G100" s="352">
        <v>1</v>
      </c>
      <c r="H100" s="352"/>
      <c r="I100" s="352"/>
      <c r="J100" s="352"/>
      <c r="K100" s="342">
        <f t="shared" si="8"/>
        <v>1</v>
      </c>
    </row>
    <row r="101" spans="1:11" ht="28.5" customHeight="1" x14ac:dyDescent="0.25">
      <c r="A101" s="339"/>
      <c r="B101" s="486" t="s">
        <v>385</v>
      </c>
      <c r="C101" s="486"/>
      <c r="D101" s="342">
        <f t="shared" ref="D101:J101" si="9">SUM(D95:D100)</f>
        <v>0</v>
      </c>
      <c r="E101" s="342">
        <f t="shared" si="9"/>
        <v>0</v>
      </c>
      <c r="F101" s="342">
        <f t="shared" si="9"/>
        <v>0</v>
      </c>
      <c r="G101" s="342">
        <f t="shared" si="9"/>
        <v>6</v>
      </c>
      <c r="H101" s="342">
        <f t="shared" si="9"/>
        <v>0</v>
      </c>
      <c r="I101" s="342">
        <f t="shared" si="9"/>
        <v>0</v>
      </c>
      <c r="J101" s="342">
        <f t="shared" si="9"/>
        <v>0</v>
      </c>
      <c r="K101" s="342">
        <f>SUM(K86:K100)</f>
        <v>15</v>
      </c>
    </row>
    <row r="102" spans="1:11" ht="28.5" customHeight="1" x14ac:dyDescent="0.25">
      <c r="A102" s="598" t="s">
        <v>1302</v>
      </c>
      <c r="B102" s="598"/>
      <c r="C102" s="598"/>
      <c r="D102" s="598"/>
      <c r="E102" s="598"/>
      <c r="F102" s="598"/>
      <c r="G102" s="598"/>
      <c r="H102" s="598"/>
      <c r="I102" s="598"/>
      <c r="J102" s="598"/>
      <c r="K102" s="598"/>
    </row>
    <row r="103" spans="1:11" s="489" customFormat="1" ht="21.75" customHeight="1" x14ac:dyDescent="0.25">
      <c r="A103" s="339">
        <v>1</v>
      </c>
      <c r="B103" s="344" t="s">
        <v>1303</v>
      </c>
      <c r="C103" s="344" t="s">
        <v>1304</v>
      </c>
      <c r="D103" s="344"/>
      <c r="E103" s="344"/>
      <c r="F103" s="344"/>
      <c r="G103" s="344">
        <v>1</v>
      </c>
      <c r="H103" s="344"/>
      <c r="I103" s="344"/>
      <c r="J103" s="344"/>
      <c r="K103" s="342">
        <f t="shared" ref="K103:K112" si="10">SUM(D103:J103)</f>
        <v>1</v>
      </c>
    </row>
    <row r="104" spans="1:11" s="489" customFormat="1" ht="19.5" customHeight="1" x14ac:dyDescent="0.25">
      <c r="A104" s="339">
        <v>2</v>
      </c>
      <c r="B104" s="344" t="s">
        <v>1305</v>
      </c>
      <c r="C104" s="344" t="s">
        <v>1306</v>
      </c>
      <c r="D104" s="344"/>
      <c r="E104" s="344"/>
      <c r="F104" s="344"/>
      <c r="G104" s="344">
        <v>1</v>
      </c>
      <c r="H104" s="344"/>
      <c r="I104" s="344"/>
      <c r="J104" s="344"/>
      <c r="K104" s="342">
        <f t="shared" si="10"/>
        <v>1</v>
      </c>
    </row>
    <row r="105" spans="1:11" s="489" customFormat="1" ht="19.5" customHeight="1" x14ac:dyDescent="0.25">
      <c r="A105" s="339">
        <v>3</v>
      </c>
      <c r="B105" s="344" t="s">
        <v>1307</v>
      </c>
      <c r="C105" s="344" t="s">
        <v>1308</v>
      </c>
      <c r="D105" s="344"/>
      <c r="E105" s="344"/>
      <c r="F105" s="344"/>
      <c r="G105" s="344">
        <v>1</v>
      </c>
      <c r="H105" s="344"/>
      <c r="I105" s="344"/>
      <c r="J105" s="344"/>
      <c r="K105" s="342">
        <f t="shared" si="10"/>
        <v>1</v>
      </c>
    </row>
    <row r="106" spans="1:11" s="489" customFormat="1" ht="22.5" customHeight="1" x14ac:dyDescent="0.25">
      <c r="A106" s="339">
        <v>4</v>
      </c>
      <c r="B106" s="344" t="s">
        <v>1309</v>
      </c>
      <c r="C106" s="344" t="s">
        <v>1310</v>
      </c>
      <c r="D106" s="344"/>
      <c r="E106" s="344"/>
      <c r="F106" s="344"/>
      <c r="G106" s="344">
        <v>1</v>
      </c>
      <c r="H106" s="344"/>
      <c r="I106" s="344"/>
      <c r="J106" s="344"/>
      <c r="K106" s="342">
        <f t="shared" si="10"/>
        <v>1</v>
      </c>
    </row>
    <row r="107" spans="1:11" s="489" customFormat="1" ht="18" customHeight="1" x14ac:dyDescent="0.25">
      <c r="A107" s="339">
        <v>5</v>
      </c>
      <c r="B107" s="344" t="s">
        <v>1311</v>
      </c>
      <c r="C107" s="344" t="s">
        <v>1312</v>
      </c>
      <c r="D107" s="344"/>
      <c r="E107" s="344"/>
      <c r="F107" s="344"/>
      <c r="G107" s="344">
        <v>1</v>
      </c>
      <c r="H107" s="344"/>
      <c r="I107" s="344"/>
      <c r="J107" s="344"/>
      <c r="K107" s="342">
        <f t="shared" si="10"/>
        <v>1</v>
      </c>
    </row>
    <row r="108" spans="1:11" s="489" customFormat="1" ht="19.5" customHeight="1" x14ac:dyDescent="0.25">
      <c r="A108" s="339">
        <v>6</v>
      </c>
      <c r="B108" s="344" t="s">
        <v>200</v>
      </c>
      <c r="C108" s="344" t="s">
        <v>1313</v>
      </c>
      <c r="D108" s="344"/>
      <c r="E108" s="344"/>
      <c r="F108" s="344">
        <v>1</v>
      </c>
      <c r="G108" s="344"/>
      <c r="H108" s="344"/>
      <c r="I108" s="344"/>
      <c r="J108" s="344"/>
      <c r="K108" s="342">
        <f t="shared" si="10"/>
        <v>1</v>
      </c>
    </row>
    <row r="109" spans="1:11" s="489" customFormat="1" ht="18" customHeight="1" x14ac:dyDescent="0.25">
      <c r="A109" s="339">
        <v>7</v>
      </c>
      <c r="B109" s="344" t="s">
        <v>1314</v>
      </c>
      <c r="C109" s="344" t="s">
        <v>1315</v>
      </c>
      <c r="D109" s="344"/>
      <c r="E109" s="344"/>
      <c r="F109" s="344">
        <v>1</v>
      </c>
      <c r="G109" s="344"/>
      <c r="H109" s="344"/>
      <c r="I109" s="344"/>
      <c r="J109" s="344"/>
      <c r="K109" s="342">
        <f t="shared" si="10"/>
        <v>1</v>
      </c>
    </row>
    <row r="110" spans="1:11" s="489" customFormat="1" ht="21.75" customHeight="1" x14ac:dyDescent="0.25">
      <c r="A110" s="339">
        <v>8</v>
      </c>
      <c r="B110" s="344" t="s">
        <v>1316</v>
      </c>
      <c r="C110" s="344" t="s">
        <v>1317</v>
      </c>
      <c r="D110" s="344"/>
      <c r="E110" s="344"/>
      <c r="F110" s="344"/>
      <c r="G110" s="344"/>
      <c r="H110" s="344"/>
      <c r="I110" s="344"/>
      <c r="J110" s="344">
        <v>1</v>
      </c>
      <c r="K110" s="342">
        <f t="shared" si="10"/>
        <v>1</v>
      </c>
    </row>
    <row r="111" spans="1:11" s="489" customFormat="1" ht="19.5" customHeight="1" x14ac:dyDescent="0.25">
      <c r="A111" s="339">
        <v>9</v>
      </c>
      <c r="B111" s="344" t="s">
        <v>1318</v>
      </c>
      <c r="C111" s="344" t="s">
        <v>1319</v>
      </c>
      <c r="D111" s="344"/>
      <c r="E111" s="344"/>
      <c r="F111" s="344"/>
      <c r="G111" s="344"/>
      <c r="H111" s="344"/>
      <c r="I111" s="344"/>
      <c r="J111" s="344">
        <v>1</v>
      </c>
      <c r="K111" s="342">
        <f t="shared" si="10"/>
        <v>1</v>
      </c>
    </row>
    <row r="112" spans="1:11" s="489" customFormat="1" ht="24" customHeight="1" x14ac:dyDescent="0.25">
      <c r="A112" s="339">
        <v>10</v>
      </c>
      <c r="B112" s="344" t="s">
        <v>1320</v>
      </c>
      <c r="C112" s="344" t="s">
        <v>1321</v>
      </c>
      <c r="D112" s="344"/>
      <c r="E112" s="344"/>
      <c r="F112" s="344"/>
      <c r="G112" s="344"/>
      <c r="H112" s="344"/>
      <c r="I112" s="344"/>
      <c r="J112" s="344">
        <v>1</v>
      </c>
      <c r="K112" s="342">
        <f t="shared" si="10"/>
        <v>1</v>
      </c>
    </row>
    <row r="113" spans="1:11" ht="28.5" customHeight="1" x14ac:dyDescent="0.25">
      <c r="A113" s="339"/>
      <c r="B113" s="486" t="s">
        <v>385</v>
      </c>
      <c r="C113" s="486"/>
      <c r="D113" s="342">
        <f t="shared" ref="D113:J113" si="11">SUM(D95:D100)</f>
        <v>0</v>
      </c>
      <c r="E113" s="342">
        <f t="shared" si="11"/>
        <v>0</v>
      </c>
      <c r="F113" s="342">
        <f t="shared" si="11"/>
        <v>0</v>
      </c>
      <c r="G113" s="342">
        <f t="shared" si="11"/>
        <v>6</v>
      </c>
      <c r="H113" s="342">
        <f t="shared" si="11"/>
        <v>0</v>
      </c>
      <c r="I113" s="342">
        <f t="shared" si="11"/>
        <v>0</v>
      </c>
      <c r="J113" s="342">
        <f t="shared" si="11"/>
        <v>0</v>
      </c>
      <c r="K113" s="342">
        <f>SUM(K103:K112)</f>
        <v>10</v>
      </c>
    </row>
    <row r="114" spans="1:11" ht="26.25" customHeight="1" x14ac:dyDescent="0.25">
      <c r="A114" s="339"/>
      <c r="B114" s="490" t="s">
        <v>1322</v>
      </c>
      <c r="C114" s="490"/>
      <c r="D114" s="342">
        <f>D113+D81+D47+D24+D84+D61+D101</f>
        <v>3</v>
      </c>
      <c r="E114" s="342">
        <f>E81+E47+E24+E113+E84+E61+E101</f>
        <v>13</v>
      </c>
      <c r="F114" s="342">
        <f>F81+F113+F47+F24+F84+F61+F101</f>
        <v>34</v>
      </c>
      <c r="G114" s="342">
        <f>G113+G81+G47+G24+G84+G61+G101</f>
        <v>35</v>
      </c>
      <c r="H114" s="342">
        <f>H113+H81+H47+H24+H84+H61+H101</f>
        <v>0</v>
      </c>
      <c r="I114" s="342">
        <f>I113+I81+I101+I47+I84+I61+I24</f>
        <v>0</v>
      </c>
      <c r="J114" s="342">
        <f>J113+J81+J47+J24+J84+J61+J101</f>
        <v>3</v>
      </c>
      <c r="K114" s="342">
        <f>K113+K81+K47+K24+K61+K84+K101</f>
        <v>101</v>
      </c>
    </row>
    <row r="115" spans="1:11" ht="12.75" customHeight="1" x14ac:dyDescent="0.25">
      <c r="A115" s="491"/>
      <c r="B115" s="492"/>
      <c r="C115" s="492"/>
      <c r="D115" s="491"/>
      <c r="E115" s="492"/>
      <c r="F115" s="492"/>
      <c r="G115" s="492"/>
      <c r="H115" s="492"/>
      <c r="I115" s="492"/>
      <c r="J115" s="492"/>
      <c r="K115" s="492"/>
    </row>
    <row r="116" spans="1:11" ht="12.75" customHeight="1" x14ac:dyDescent="0.25">
      <c r="A116" s="491"/>
      <c r="B116" s="492"/>
      <c r="C116" s="492"/>
      <c r="D116" s="491"/>
      <c r="E116" s="492"/>
      <c r="F116" s="492"/>
      <c r="G116" s="492"/>
      <c r="H116" s="492"/>
      <c r="I116" s="492"/>
      <c r="J116" s="492"/>
      <c r="K116" s="492"/>
    </row>
    <row r="117" spans="1:11" ht="12.75" customHeight="1" x14ac:dyDescent="0.25">
      <c r="A117" s="491"/>
      <c r="B117" s="492"/>
      <c r="C117" s="492"/>
      <c r="D117" s="491"/>
      <c r="E117" s="492"/>
      <c r="F117" s="492"/>
      <c r="G117" s="492"/>
      <c r="H117" s="492"/>
      <c r="I117" s="492"/>
      <c r="J117" s="492"/>
      <c r="K117" s="492"/>
    </row>
    <row r="118" spans="1:11" ht="12.75" customHeight="1" x14ac:dyDescent="0.25">
      <c r="A118" s="491"/>
      <c r="B118" s="492"/>
      <c r="C118" s="492"/>
      <c r="D118" s="491"/>
      <c r="E118" s="492"/>
      <c r="F118" s="492"/>
      <c r="G118" s="492"/>
      <c r="H118" s="492"/>
      <c r="I118" s="492"/>
      <c r="J118" s="492"/>
      <c r="K118" s="492"/>
    </row>
    <row r="119" spans="1:11" ht="12.75" customHeight="1" x14ac:dyDescent="0.25">
      <c r="A119" s="491"/>
      <c r="B119" s="492"/>
      <c r="C119" s="492"/>
      <c r="D119" s="491"/>
      <c r="E119" s="492"/>
      <c r="F119" s="492"/>
      <c r="G119" s="492"/>
      <c r="H119" s="492"/>
      <c r="I119" s="492"/>
      <c r="J119" s="492"/>
      <c r="K119" s="492"/>
    </row>
    <row r="120" spans="1:11" ht="12.75" customHeight="1" x14ac:dyDescent="0.25">
      <c r="A120" s="491"/>
      <c r="B120" s="492"/>
      <c r="C120" s="492"/>
      <c r="D120" s="491"/>
      <c r="E120" s="492"/>
      <c r="F120" s="492"/>
      <c r="G120" s="492"/>
      <c r="H120" s="492"/>
      <c r="I120" s="492"/>
      <c r="J120" s="492"/>
      <c r="K120" s="492"/>
    </row>
    <row r="121" spans="1:11" ht="12.75" customHeight="1" x14ac:dyDescent="0.25">
      <c r="A121" s="491"/>
      <c r="B121" s="492"/>
      <c r="C121" s="492"/>
      <c r="D121" s="491"/>
      <c r="E121" s="492"/>
      <c r="F121" s="492"/>
      <c r="G121" s="492"/>
      <c r="H121" s="492"/>
      <c r="I121" s="492"/>
      <c r="J121" s="492"/>
      <c r="K121" s="492"/>
    </row>
    <row r="122" spans="1:11" ht="12.75" customHeight="1" x14ac:dyDescent="0.25">
      <c r="A122" s="491"/>
      <c r="B122" s="492"/>
      <c r="C122" s="492"/>
      <c r="D122" s="491"/>
      <c r="E122" s="492"/>
      <c r="F122" s="492"/>
      <c r="G122" s="492"/>
      <c r="H122" s="492"/>
      <c r="I122" s="492"/>
      <c r="J122" s="492"/>
      <c r="K122" s="492"/>
    </row>
    <row r="123" spans="1:11" ht="12.75" customHeight="1" x14ac:dyDescent="0.25">
      <c r="A123" s="491"/>
      <c r="B123" s="492"/>
      <c r="C123" s="492"/>
      <c r="D123" s="491"/>
      <c r="E123" s="492"/>
      <c r="F123" s="492"/>
      <c r="G123" s="492"/>
      <c r="H123" s="492"/>
      <c r="I123" s="492"/>
      <c r="J123" s="492"/>
      <c r="K123" s="492"/>
    </row>
    <row r="124" spans="1:11" ht="12.75" customHeight="1" x14ac:dyDescent="0.25">
      <c r="A124" s="491"/>
      <c r="B124" s="492"/>
      <c r="C124" s="492"/>
      <c r="D124" s="491"/>
      <c r="E124" s="492"/>
      <c r="F124" s="492"/>
      <c r="G124" s="492"/>
      <c r="H124" s="492"/>
      <c r="I124" s="492"/>
      <c r="J124" s="492"/>
      <c r="K124" s="492"/>
    </row>
    <row r="125" spans="1:11" ht="12.75" customHeight="1" x14ac:dyDescent="0.25">
      <c r="A125" s="491"/>
      <c r="B125" s="492"/>
      <c r="C125" s="492"/>
      <c r="D125" s="491"/>
      <c r="E125" s="492"/>
      <c r="F125" s="492"/>
      <c r="G125" s="492"/>
      <c r="H125" s="492"/>
      <c r="I125" s="492"/>
      <c r="J125" s="492"/>
      <c r="K125" s="492"/>
    </row>
    <row r="126" spans="1:11" ht="12.75" customHeight="1" x14ac:dyDescent="0.25">
      <c r="A126" s="491"/>
      <c r="B126" s="492"/>
      <c r="C126" s="492"/>
      <c r="D126" s="491"/>
      <c r="E126" s="492"/>
      <c r="F126" s="492"/>
      <c r="G126" s="492"/>
      <c r="H126" s="492"/>
      <c r="I126" s="492"/>
      <c r="J126" s="492"/>
      <c r="K126" s="492"/>
    </row>
    <row r="127" spans="1:11" ht="12.75" customHeight="1" x14ac:dyDescent="0.25">
      <c r="A127" s="491"/>
      <c r="B127" s="492"/>
      <c r="C127" s="492"/>
      <c r="D127" s="491"/>
      <c r="E127" s="492"/>
      <c r="F127" s="492"/>
      <c r="G127" s="492"/>
      <c r="H127" s="492"/>
      <c r="I127" s="492"/>
      <c r="J127" s="492"/>
      <c r="K127" s="492"/>
    </row>
    <row r="128" spans="1:11" ht="12.75" customHeight="1" x14ac:dyDescent="0.25">
      <c r="A128" s="491"/>
      <c r="B128" s="492"/>
      <c r="C128" s="492"/>
      <c r="D128" s="491"/>
      <c r="E128" s="492"/>
      <c r="F128" s="492"/>
      <c r="G128" s="492"/>
      <c r="H128" s="492"/>
      <c r="I128" s="492"/>
      <c r="J128" s="492"/>
      <c r="K128" s="492"/>
    </row>
    <row r="129" spans="1:11" ht="12.75" customHeight="1" x14ac:dyDescent="0.25">
      <c r="A129" s="491"/>
      <c r="B129" s="492"/>
      <c r="C129" s="492"/>
      <c r="D129" s="491"/>
      <c r="E129" s="492"/>
      <c r="F129" s="492"/>
      <c r="G129" s="492"/>
      <c r="H129" s="492"/>
      <c r="I129" s="492"/>
      <c r="J129" s="492"/>
      <c r="K129" s="492"/>
    </row>
    <row r="130" spans="1:11" ht="12.75" customHeight="1" x14ac:dyDescent="0.25">
      <c r="A130" s="491"/>
      <c r="B130" s="492"/>
      <c r="C130" s="492"/>
      <c r="D130" s="491"/>
      <c r="E130" s="492"/>
      <c r="F130" s="492"/>
      <c r="G130" s="492"/>
      <c r="H130" s="492"/>
      <c r="I130" s="492"/>
      <c r="J130" s="492"/>
      <c r="K130" s="492"/>
    </row>
    <row r="131" spans="1:11" ht="12.75" customHeight="1" x14ac:dyDescent="0.25">
      <c r="A131" s="491"/>
      <c r="B131" s="492"/>
      <c r="C131" s="492"/>
      <c r="D131" s="491"/>
      <c r="E131" s="492"/>
      <c r="F131" s="492"/>
      <c r="G131" s="492"/>
      <c r="H131" s="492"/>
      <c r="I131" s="492"/>
      <c r="J131" s="492"/>
      <c r="K131" s="492"/>
    </row>
    <row r="132" spans="1:11" ht="12.75" customHeight="1" x14ac:dyDescent="0.25">
      <c r="A132" s="491"/>
      <c r="B132" s="492"/>
      <c r="C132" s="492"/>
      <c r="D132" s="491"/>
      <c r="E132" s="492"/>
      <c r="F132" s="492"/>
      <c r="G132" s="492"/>
      <c r="H132" s="492"/>
      <c r="I132" s="492"/>
      <c r="J132" s="492"/>
      <c r="K132" s="492"/>
    </row>
    <row r="133" spans="1:11" ht="12.75" customHeight="1" x14ac:dyDescent="0.25">
      <c r="A133" s="491"/>
      <c r="B133" s="492"/>
      <c r="C133" s="492"/>
      <c r="D133" s="491"/>
      <c r="E133" s="492"/>
      <c r="F133" s="492"/>
      <c r="G133" s="492"/>
      <c r="H133" s="492"/>
      <c r="I133" s="492"/>
      <c r="J133" s="492"/>
      <c r="K133" s="492"/>
    </row>
    <row r="134" spans="1:11" ht="12.75" customHeight="1" x14ac:dyDescent="0.25">
      <c r="A134" s="491"/>
      <c r="B134" s="492"/>
      <c r="C134" s="492"/>
      <c r="D134" s="491"/>
      <c r="E134" s="492"/>
      <c r="F134" s="492"/>
      <c r="G134" s="492"/>
      <c r="H134" s="492"/>
      <c r="I134" s="492"/>
      <c r="J134" s="492"/>
      <c r="K134" s="492"/>
    </row>
    <row r="135" spans="1:11" ht="12.75" customHeight="1" x14ac:dyDescent="0.25">
      <c r="A135" s="491"/>
      <c r="B135" s="492"/>
      <c r="C135" s="492"/>
      <c r="D135" s="491"/>
      <c r="E135" s="492"/>
      <c r="F135" s="492"/>
      <c r="G135" s="492"/>
      <c r="H135" s="492"/>
      <c r="I135" s="492"/>
      <c r="J135" s="492"/>
      <c r="K135" s="492"/>
    </row>
    <row r="136" spans="1:11" ht="12.75" customHeight="1" x14ac:dyDescent="0.25">
      <c r="A136" s="491"/>
      <c r="B136" s="492"/>
      <c r="C136" s="492"/>
      <c r="D136" s="491"/>
      <c r="E136" s="492"/>
      <c r="F136" s="492"/>
      <c r="G136" s="492"/>
      <c r="H136" s="492"/>
      <c r="I136" s="492"/>
      <c r="J136" s="492"/>
      <c r="K136" s="492"/>
    </row>
    <row r="137" spans="1:11" ht="12.75" customHeight="1" x14ac:dyDescent="0.25">
      <c r="A137" s="491"/>
      <c r="B137" s="492"/>
      <c r="C137" s="492"/>
      <c r="D137" s="491"/>
      <c r="E137" s="492"/>
      <c r="F137" s="492"/>
      <c r="G137" s="492"/>
      <c r="H137" s="492"/>
      <c r="I137" s="492"/>
      <c r="J137" s="492"/>
      <c r="K137" s="492"/>
    </row>
    <row r="138" spans="1:11" ht="12.75" customHeight="1" x14ac:dyDescent="0.25">
      <c r="A138" s="491"/>
      <c r="B138" s="492"/>
      <c r="C138" s="492"/>
      <c r="D138" s="491"/>
      <c r="E138" s="492"/>
      <c r="F138" s="492"/>
      <c r="G138" s="492"/>
      <c r="H138" s="492"/>
      <c r="I138" s="492"/>
      <c r="J138" s="492"/>
      <c r="K138" s="492"/>
    </row>
    <row r="139" spans="1:11" ht="12.75" customHeight="1" x14ac:dyDescent="0.25">
      <c r="A139" s="491"/>
      <c r="B139" s="492"/>
      <c r="C139" s="492"/>
      <c r="D139" s="491"/>
      <c r="E139" s="492"/>
      <c r="F139" s="492"/>
      <c r="G139" s="492"/>
      <c r="H139" s="492"/>
      <c r="I139" s="492"/>
      <c r="J139" s="492"/>
      <c r="K139" s="492"/>
    </row>
    <row r="140" spans="1:11" ht="12.75" customHeight="1" x14ac:dyDescent="0.25">
      <c r="A140" s="491"/>
      <c r="B140" s="492"/>
      <c r="C140" s="492"/>
      <c r="D140" s="491"/>
      <c r="E140" s="492"/>
      <c r="F140" s="492"/>
      <c r="G140" s="492"/>
      <c r="H140" s="492"/>
      <c r="I140" s="492"/>
      <c r="J140" s="492"/>
      <c r="K140" s="492"/>
    </row>
    <row r="141" spans="1:11" ht="12.75" customHeight="1" x14ac:dyDescent="0.25">
      <c r="A141" s="491"/>
      <c r="B141" s="492"/>
      <c r="C141" s="492"/>
      <c r="D141" s="491"/>
      <c r="E141" s="492"/>
      <c r="F141" s="492"/>
      <c r="G141" s="492"/>
      <c r="H141" s="492"/>
      <c r="I141" s="492"/>
      <c r="J141" s="492"/>
      <c r="K141" s="492"/>
    </row>
    <row r="142" spans="1:11" ht="12.75" customHeight="1" x14ac:dyDescent="0.25">
      <c r="A142" s="491"/>
      <c r="B142" s="492"/>
      <c r="C142" s="492"/>
      <c r="D142" s="491"/>
      <c r="E142" s="492"/>
      <c r="F142" s="492"/>
      <c r="G142" s="492"/>
      <c r="H142" s="492"/>
      <c r="I142" s="492"/>
      <c r="J142" s="492"/>
      <c r="K142" s="492"/>
    </row>
    <row r="143" spans="1:11" ht="12.75" customHeight="1" x14ac:dyDescent="0.25">
      <c r="A143" s="491"/>
      <c r="B143" s="492"/>
      <c r="C143" s="492"/>
      <c r="D143" s="491"/>
      <c r="E143" s="492"/>
      <c r="F143" s="492"/>
      <c r="G143" s="492"/>
      <c r="H143" s="492"/>
      <c r="I143" s="492"/>
      <c r="J143" s="492"/>
      <c r="K143" s="492"/>
    </row>
    <row r="144" spans="1:11" ht="12.75" customHeight="1" x14ac:dyDescent="0.25">
      <c r="A144" s="491"/>
      <c r="B144" s="492"/>
      <c r="C144" s="492"/>
      <c r="D144" s="491"/>
      <c r="E144" s="492"/>
      <c r="F144" s="492"/>
      <c r="G144" s="492"/>
      <c r="H144" s="492"/>
      <c r="I144" s="492"/>
      <c r="J144" s="492"/>
      <c r="K144" s="492"/>
    </row>
    <row r="145" spans="1:11" ht="12.75" customHeight="1" x14ac:dyDescent="0.25">
      <c r="A145" s="491"/>
      <c r="B145" s="492"/>
      <c r="C145" s="492"/>
      <c r="D145" s="491"/>
      <c r="E145" s="492"/>
      <c r="F145" s="492"/>
      <c r="G145" s="492"/>
      <c r="H145" s="492"/>
      <c r="I145" s="492"/>
      <c r="J145" s="492"/>
      <c r="K145" s="492"/>
    </row>
    <row r="146" spans="1:11" ht="12.75" customHeight="1" x14ac:dyDescent="0.25">
      <c r="A146" s="491"/>
      <c r="B146" s="492"/>
      <c r="C146" s="492"/>
      <c r="D146" s="491"/>
      <c r="E146" s="492"/>
      <c r="F146" s="492"/>
      <c r="G146" s="492"/>
      <c r="H146" s="492"/>
      <c r="I146" s="492"/>
      <c r="J146" s="492"/>
      <c r="K146" s="492"/>
    </row>
    <row r="147" spans="1:11" ht="12.75" customHeight="1" x14ac:dyDescent="0.25">
      <c r="A147" s="491"/>
      <c r="B147" s="492"/>
      <c r="C147" s="492"/>
      <c r="D147" s="491"/>
      <c r="E147" s="492"/>
      <c r="F147" s="492"/>
      <c r="G147" s="492"/>
      <c r="H147" s="492"/>
      <c r="I147" s="492"/>
      <c r="J147" s="492"/>
      <c r="K147" s="492"/>
    </row>
  </sheetData>
  <mergeCells count="11">
    <mergeCell ref="A102:K102"/>
    <mergeCell ref="A25:K25"/>
    <mergeCell ref="A49:K49"/>
    <mergeCell ref="A62:K62"/>
    <mergeCell ref="A82:K82"/>
    <mergeCell ref="A85:K85"/>
    <mergeCell ref="A1:K1"/>
    <mergeCell ref="B2:B3"/>
    <mergeCell ref="D2:J2"/>
    <mergeCell ref="K2:K3"/>
    <mergeCell ref="A4:K4"/>
  </mergeCells>
  <pageMargins left="0.39375000000000004" right="0.39375000000000004" top="0.39375000000000004" bottom="0.39375000000000004" header="0.51180599999999998" footer="0.51180599999999998"/>
  <pageSetup paperSize="9" scale="86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База практик на 2022 г.</vt:lpstr>
      <vt:lpstr>ИТС 2022</vt:lpstr>
      <vt:lpstr>ИРИТ 2022</vt:lpstr>
      <vt:lpstr>ИПТМ 2022</vt:lpstr>
      <vt:lpstr>ИФХТиМ 2022</vt:lpstr>
      <vt:lpstr>ИЯЭиТФ 2022</vt:lpstr>
      <vt:lpstr>ИНЭЛ 2022</vt:lpstr>
      <vt:lpstr>ИНЭУ 2022</vt:lpstr>
      <vt:lpstr>'База практик на 2022 г.'!Область_печати</vt:lpstr>
      <vt:lpstr>'ИНЭЛ 2022'!Область_печати</vt:lpstr>
      <vt:lpstr>'ИНЭУ 2022'!Область_печати</vt:lpstr>
      <vt:lpstr>'ИПТМ 2022'!Область_печати</vt:lpstr>
      <vt:lpstr>'ИРИТ 2022'!Область_печати</vt:lpstr>
      <vt:lpstr>'ИТС 2022'!Область_печати</vt:lpstr>
      <vt:lpstr>'ИФХТиМ 2022'!Область_печати</vt:lpstr>
      <vt:lpstr>'ИЯЭиТФ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145</cp:revision>
  <dcterms:created xsi:type="dcterms:W3CDTF">2022-09-30T12:17:34Z</dcterms:created>
  <dcterms:modified xsi:type="dcterms:W3CDTF">2022-09-30T12:17:34Z</dcterms:modified>
</cp:coreProperties>
</file>